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aurent\websites\excelmadeeasy2014\examples\"/>
    </mc:Choice>
  </mc:AlternateContent>
  <bookViews>
    <workbookView xWindow="240" yWindow="135" windowWidth="18780" windowHeight="7815" tabRatio="762"/>
  </bookViews>
  <sheets>
    <sheet name="Start page" sheetId="28" r:id="rId1"/>
    <sheet name="January" sheetId="15" r:id="rId2"/>
    <sheet name="February" sheetId="16" r:id="rId3"/>
    <sheet name="March" sheetId="26" r:id="rId4"/>
    <sheet name="April" sheetId="17" r:id="rId5"/>
    <sheet name="Mai" sheetId="18" r:id="rId6"/>
    <sheet name="June" sheetId="19" r:id="rId7"/>
    <sheet name="July" sheetId="20" r:id="rId8"/>
    <sheet name="August" sheetId="21" r:id="rId9"/>
    <sheet name="September" sheetId="22" r:id="rId10"/>
    <sheet name="October" sheetId="23" r:id="rId11"/>
    <sheet name="November" sheetId="24" r:id="rId12"/>
    <sheet name="December" sheetId="25" r:id="rId13"/>
    <sheet name="Template" sheetId="14" r:id="rId14"/>
    <sheet name="Instruction" sheetId="11" r:id="rId15"/>
  </sheets>
  <calcPr calcId="152511"/>
</workbook>
</file>

<file path=xl/calcChain.xml><?xml version="1.0" encoding="utf-8"?>
<calcChain xmlns="http://schemas.openxmlformats.org/spreadsheetml/2006/main">
  <c r="F4" i="14" l="1"/>
  <c r="C2" i="14"/>
  <c r="A28" i="25"/>
  <c r="B28" i="25"/>
  <c r="C28" i="25"/>
  <c r="F28" i="25"/>
  <c r="H28" i="25"/>
  <c r="A28" i="23"/>
  <c r="F28" i="23"/>
  <c r="H28" i="23"/>
  <c r="A27" i="20"/>
  <c r="B27" i="20"/>
  <c r="C27" i="20" s="1"/>
  <c r="F27" i="20"/>
  <c r="H27" i="20"/>
  <c r="A28" i="20"/>
  <c r="F28" i="20"/>
  <c r="H28" i="20"/>
  <c r="A28" i="17"/>
  <c r="A28" i="26"/>
  <c r="A26" i="16"/>
  <c r="A27" i="16" s="1"/>
  <c r="A28" i="15"/>
  <c r="F4" i="25"/>
  <c r="F26" i="25" s="1"/>
  <c r="F4" i="24"/>
  <c r="F4" i="23"/>
  <c r="F26" i="23" s="1"/>
  <c r="F4" i="22"/>
  <c r="F27" i="22" s="1"/>
  <c r="F4" i="21"/>
  <c r="F27" i="21" s="1"/>
  <c r="F4" i="20"/>
  <c r="F4" i="19"/>
  <c r="F27" i="19" s="1"/>
  <c r="F4" i="18"/>
  <c r="F27" i="18" s="1"/>
  <c r="F4" i="17"/>
  <c r="F26" i="17" s="1"/>
  <c r="F4" i="26"/>
  <c r="F4" i="16"/>
  <c r="F4" i="15"/>
  <c r="F35" i="25"/>
  <c r="F34" i="25"/>
  <c r="F33" i="25"/>
  <c r="F32" i="25"/>
  <c r="F31" i="25"/>
  <c r="F29" i="25"/>
  <c r="F27" i="25"/>
  <c r="F23" i="25"/>
  <c r="F20" i="25"/>
  <c r="F18" i="25"/>
  <c r="F16" i="25"/>
  <c r="F14" i="25"/>
  <c r="F12" i="25"/>
  <c r="F10" i="25"/>
  <c r="F8" i="25"/>
  <c r="F6" i="25"/>
  <c r="F35" i="24"/>
  <c r="F34" i="24"/>
  <c r="F33" i="24"/>
  <c r="F32" i="24"/>
  <c r="F31" i="24"/>
  <c r="F29" i="24"/>
  <c r="F27" i="24"/>
  <c r="F26" i="24"/>
  <c r="F25" i="24"/>
  <c r="F24" i="24"/>
  <c r="F23" i="24"/>
  <c r="F22" i="24"/>
  <c r="F21" i="24"/>
  <c r="F20" i="24"/>
  <c r="F19" i="24"/>
  <c r="F18" i="24"/>
  <c r="F17" i="24"/>
  <c r="F16" i="24"/>
  <c r="F15" i="24"/>
  <c r="F14" i="24"/>
  <c r="F13" i="24"/>
  <c r="F12" i="24"/>
  <c r="F11" i="24"/>
  <c r="F10" i="24"/>
  <c r="F9" i="24"/>
  <c r="F8" i="24"/>
  <c r="F7" i="24"/>
  <c r="F6" i="24"/>
  <c r="F35" i="23"/>
  <c r="F34" i="23"/>
  <c r="F33" i="23"/>
  <c r="F32" i="23"/>
  <c r="F31" i="23"/>
  <c r="F29" i="23"/>
  <c r="F25" i="23"/>
  <c r="F21" i="23"/>
  <c r="F17" i="23"/>
  <c r="F13" i="23"/>
  <c r="F9" i="23"/>
  <c r="F35" i="22"/>
  <c r="F34" i="22"/>
  <c r="F33" i="22"/>
  <c r="F32" i="22"/>
  <c r="F31" i="22"/>
  <c r="F29" i="22"/>
  <c r="F26" i="22"/>
  <c r="F24" i="22"/>
  <c r="F22" i="22"/>
  <c r="F20" i="22"/>
  <c r="F18" i="22"/>
  <c r="F16" i="22"/>
  <c r="F14" i="22"/>
  <c r="F12" i="22"/>
  <c r="F10" i="22"/>
  <c r="F8" i="22"/>
  <c r="F6" i="22"/>
  <c r="F35" i="21"/>
  <c r="F34" i="21"/>
  <c r="F33" i="21"/>
  <c r="F32" i="21"/>
  <c r="F31" i="21"/>
  <c r="F29" i="21"/>
  <c r="F26" i="21"/>
  <c r="F24" i="21"/>
  <c r="F22" i="21"/>
  <c r="F20" i="21"/>
  <c r="F18" i="21"/>
  <c r="F16" i="21"/>
  <c r="F14" i="21"/>
  <c r="F12" i="21"/>
  <c r="F10" i="21"/>
  <c r="F8" i="21"/>
  <c r="F6" i="21"/>
  <c r="F35" i="20"/>
  <c r="F34" i="20"/>
  <c r="F33" i="20"/>
  <c r="F32" i="20"/>
  <c r="F31" i="20"/>
  <c r="F29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F10" i="20"/>
  <c r="F9" i="20"/>
  <c r="F8" i="20"/>
  <c r="F7" i="20"/>
  <c r="F6" i="20"/>
  <c r="F35" i="19"/>
  <c r="F34" i="19"/>
  <c r="F33" i="19"/>
  <c r="F32" i="19"/>
  <c r="F31" i="19"/>
  <c r="F29" i="19"/>
  <c r="F26" i="19"/>
  <c r="F24" i="19"/>
  <c r="F22" i="19"/>
  <c r="F20" i="19"/>
  <c r="F18" i="19"/>
  <c r="F16" i="19"/>
  <c r="F14" i="19"/>
  <c r="F12" i="19"/>
  <c r="F10" i="19"/>
  <c r="F8" i="19"/>
  <c r="F6" i="19"/>
  <c r="F35" i="18"/>
  <c r="F34" i="18"/>
  <c r="F33" i="18"/>
  <c r="F32" i="18"/>
  <c r="F31" i="18"/>
  <c r="F29" i="18"/>
  <c r="F26" i="18"/>
  <c r="F24" i="18"/>
  <c r="F22" i="18"/>
  <c r="F20" i="18"/>
  <c r="F18" i="18"/>
  <c r="F16" i="18"/>
  <c r="F14" i="18"/>
  <c r="F12" i="18"/>
  <c r="F10" i="18"/>
  <c r="F8" i="18"/>
  <c r="F6" i="18"/>
  <c r="F35" i="17"/>
  <c r="F34" i="17"/>
  <c r="F33" i="17"/>
  <c r="F32" i="17"/>
  <c r="F31" i="17"/>
  <c r="F29" i="17"/>
  <c r="F27" i="17"/>
  <c r="F23" i="17"/>
  <c r="F19" i="17"/>
  <c r="F15" i="17"/>
  <c r="F11" i="17"/>
  <c r="F7" i="17"/>
  <c r="F35" i="26"/>
  <c r="F34" i="26"/>
  <c r="F33" i="26"/>
  <c r="F32" i="26"/>
  <c r="F31" i="26"/>
  <c r="F29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13" i="26"/>
  <c r="F12" i="26"/>
  <c r="F11" i="26"/>
  <c r="F10" i="26"/>
  <c r="F9" i="26"/>
  <c r="F8" i="26"/>
  <c r="F7" i="26"/>
  <c r="F6" i="26"/>
  <c r="F35" i="16"/>
  <c r="F34" i="16"/>
  <c r="F33" i="16"/>
  <c r="F32" i="16"/>
  <c r="F31" i="16"/>
  <c r="F29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6" i="15"/>
  <c r="C2" i="25"/>
  <c r="E1" i="25" s="1"/>
  <c r="C2" i="24"/>
  <c r="E1" i="24" s="1"/>
  <c r="C2" i="23"/>
  <c r="B6" i="23" s="1"/>
  <c r="C2" i="22"/>
  <c r="E1" i="22" s="1"/>
  <c r="C2" i="21"/>
  <c r="E1" i="21" s="1"/>
  <c r="C2" i="20"/>
  <c r="B6" i="20" s="1"/>
  <c r="C2" i="19"/>
  <c r="B6" i="19" s="1"/>
  <c r="C2" i="18"/>
  <c r="B6" i="18" s="1"/>
  <c r="C2" i="17"/>
  <c r="E1" i="17" s="1"/>
  <c r="C2" i="26"/>
  <c r="B6" i="26" s="1"/>
  <c r="C2" i="16"/>
  <c r="B6" i="16" s="1"/>
  <c r="C2" i="15"/>
  <c r="B6" i="15" s="1"/>
  <c r="E1" i="14"/>
  <c r="H37" i="26"/>
  <c r="H35" i="26"/>
  <c r="H34" i="26"/>
  <c r="H33" i="26"/>
  <c r="H32" i="26"/>
  <c r="H31" i="26"/>
  <c r="C31" i="26"/>
  <c r="A31" i="26"/>
  <c r="A32" i="26" s="1"/>
  <c r="A33" i="26" s="1"/>
  <c r="A34" i="26" s="1"/>
  <c r="A35" i="26" s="1"/>
  <c r="A8" i="26"/>
  <c r="A9" i="26" s="1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7" i="26"/>
  <c r="H6" i="26"/>
  <c r="H7" i="26" s="1"/>
  <c r="H8" i="26" s="1"/>
  <c r="H9" i="26" s="1"/>
  <c r="H10" i="26" s="1"/>
  <c r="H11" i="26" s="1"/>
  <c r="H12" i="26" s="1"/>
  <c r="H13" i="26" s="1"/>
  <c r="H14" i="26" s="1"/>
  <c r="H15" i="26" s="1"/>
  <c r="H16" i="26" s="1"/>
  <c r="H17" i="26" s="1"/>
  <c r="H18" i="26" s="1"/>
  <c r="H19" i="26" s="1"/>
  <c r="H20" i="26" s="1"/>
  <c r="H21" i="26" s="1"/>
  <c r="H22" i="26" s="1"/>
  <c r="H23" i="26" s="1"/>
  <c r="H24" i="26" s="1"/>
  <c r="H25" i="26" s="1"/>
  <c r="H26" i="26" s="1"/>
  <c r="H27" i="26" s="1"/>
  <c r="H37" i="25"/>
  <c r="H35" i="25"/>
  <c r="H34" i="25"/>
  <c r="H33" i="25"/>
  <c r="H32" i="25"/>
  <c r="H31" i="25"/>
  <c r="C31" i="25"/>
  <c r="A31" i="25"/>
  <c r="A32" i="25" s="1"/>
  <c r="A33" i="25" s="1"/>
  <c r="A34" i="25" s="1"/>
  <c r="A35" i="25" s="1"/>
  <c r="A8" i="25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7" i="25"/>
  <c r="H6" i="25"/>
  <c r="H7" i="25" s="1"/>
  <c r="H8" i="25" s="1"/>
  <c r="H9" i="25" s="1"/>
  <c r="H10" i="25" s="1"/>
  <c r="H11" i="25" s="1"/>
  <c r="H12" i="25" s="1"/>
  <c r="H13" i="25" s="1"/>
  <c r="H14" i="25" s="1"/>
  <c r="H15" i="25" s="1"/>
  <c r="H16" i="25" s="1"/>
  <c r="H17" i="25" s="1"/>
  <c r="H18" i="25" s="1"/>
  <c r="H19" i="25" s="1"/>
  <c r="H20" i="25" s="1"/>
  <c r="H21" i="25" s="1"/>
  <c r="H22" i="25" s="1"/>
  <c r="H23" i="25" s="1"/>
  <c r="H24" i="25" s="1"/>
  <c r="H25" i="25" s="1"/>
  <c r="H26" i="25" s="1"/>
  <c r="H27" i="25" s="1"/>
  <c r="H37" i="24"/>
  <c r="H35" i="24"/>
  <c r="H34" i="24"/>
  <c r="H33" i="24"/>
  <c r="H32" i="24"/>
  <c r="H31" i="24"/>
  <c r="C31" i="24"/>
  <c r="A31" i="24"/>
  <c r="A32" i="24" s="1"/>
  <c r="A33" i="24" s="1"/>
  <c r="A34" i="24" s="1"/>
  <c r="A35" i="24" s="1"/>
  <c r="A8" i="24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7" i="24"/>
  <c r="H6" i="24"/>
  <c r="H7" i="24" s="1"/>
  <c r="H8" i="24" s="1"/>
  <c r="H9" i="24" s="1"/>
  <c r="H10" i="24" s="1"/>
  <c r="H11" i="24" s="1"/>
  <c r="H12" i="24" s="1"/>
  <c r="H13" i="24" s="1"/>
  <c r="H14" i="24" s="1"/>
  <c r="H15" i="24" s="1"/>
  <c r="H16" i="24" s="1"/>
  <c r="H17" i="24" s="1"/>
  <c r="H18" i="24" s="1"/>
  <c r="H19" i="24" s="1"/>
  <c r="H20" i="24" s="1"/>
  <c r="H21" i="24" s="1"/>
  <c r="H22" i="24" s="1"/>
  <c r="H23" i="24" s="1"/>
  <c r="H24" i="24" s="1"/>
  <c r="H25" i="24" s="1"/>
  <c r="H26" i="24" s="1"/>
  <c r="H27" i="24" s="1"/>
  <c r="H37" i="23"/>
  <c r="H35" i="23"/>
  <c r="H34" i="23"/>
  <c r="H33" i="23"/>
  <c r="H32" i="23"/>
  <c r="H31" i="23"/>
  <c r="C31" i="23"/>
  <c r="A31" i="23"/>
  <c r="A32" i="23" s="1"/>
  <c r="A33" i="23" s="1"/>
  <c r="A34" i="23" s="1"/>
  <c r="A35" i="23" s="1"/>
  <c r="A7" i="23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H6" i="23"/>
  <c r="H7" i="23" s="1"/>
  <c r="H8" i="23" s="1"/>
  <c r="H9" i="23" s="1"/>
  <c r="H10" i="23" s="1"/>
  <c r="H11" i="23" s="1"/>
  <c r="H12" i="23" s="1"/>
  <c r="H13" i="23" s="1"/>
  <c r="H14" i="23" s="1"/>
  <c r="H15" i="23" s="1"/>
  <c r="H16" i="23" s="1"/>
  <c r="H17" i="23" s="1"/>
  <c r="H18" i="23" s="1"/>
  <c r="H19" i="23" s="1"/>
  <c r="H20" i="23" s="1"/>
  <c r="H21" i="23" s="1"/>
  <c r="H22" i="23" s="1"/>
  <c r="H23" i="23" s="1"/>
  <c r="H24" i="23" s="1"/>
  <c r="H25" i="23" s="1"/>
  <c r="H26" i="23" s="1"/>
  <c r="H27" i="23" s="1"/>
  <c r="E1" i="23"/>
  <c r="H37" i="22"/>
  <c r="H35" i="22"/>
  <c r="H34" i="22"/>
  <c r="H33" i="22"/>
  <c r="H32" i="22"/>
  <c r="H31" i="22"/>
  <c r="C31" i="22"/>
  <c r="A31" i="22"/>
  <c r="A32" i="22" s="1"/>
  <c r="A33" i="22" s="1"/>
  <c r="A34" i="22" s="1"/>
  <c r="A35" i="22" s="1"/>
  <c r="A7" i="22"/>
  <c r="A8" i="22" s="1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H6" i="22"/>
  <c r="H7" i="22" s="1"/>
  <c r="H8" i="22" s="1"/>
  <c r="H9" i="22" s="1"/>
  <c r="H10" i="22" s="1"/>
  <c r="H11" i="22" s="1"/>
  <c r="H12" i="22" s="1"/>
  <c r="H13" i="22" s="1"/>
  <c r="H14" i="22" s="1"/>
  <c r="H15" i="22" s="1"/>
  <c r="H16" i="22" s="1"/>
  <c r="H17" i="22" s="1"/>
  <c r="H18" i="22" s="1"/>
  <c r="H19" i="22" s="1"/>
  <c r="H20" i="22" s="1"/>
  <c r="H21" i="22" s="1"/>
  <c r="H22" i="22" s="1"/>
  <c r="H23" i="22" s="1"/>
  <c r="H24" i="22" s="1"/>
  <c r="H25" i="22" s="1"/>
  <c r="H26" i="22" s="1"/>
  <c r="H27" i="22" s="1"/>
  <c r="H37" i="21"/>
  <c r="H35" i="21"/>
  <c r="H34" i="21"/>
  <c r="H33" i="21"/>
  <c r="H32" i="21"/>
  <c r="H31" i="21"/>
  <c r="C31" i="21"/>
  <c r="A31" i="21"/>
  <c r="A32" i="21" s="1"/>
  <c r="A33" i="21" s="1"/>
  <c r="A34" i="21" s="1"/>
  <c r="A35" i="21" s="1"/>
  <c r="A10" i="2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8" i="21"/>
  <c r="A9" i="21" s="1"/>
  <c r="A7" i="21"/>
  <c r="H6" i="21"/>
  <c r="H7" i="21" s="1"/>
  <c r="H8" i="21" s="1"/>
  <c r="H9" i="21" s="1"/>
  <c r="H10" i="21" s="1"/>
  <c r="H11" i="21" s="1"/>
  <c r="H12" i="21" s="1"/>
  <c r="H13" i="21" s="1"/>
  <c r="H14" i="21" s="1"/>
  <c r="H15" i="21" s="1"/>
  <c r="H16" i="21" s="1"/>
  <c r="H17" i="21" s="1"/>
  <c r="H18" i="21" s="1"/>
  <c r="H19" i="21" s="1"/>
  <c r="H20" i="21" s="1"/>
  <c r="H21" i="21" s="1"/>
  <c r="H22" i="21" s="1"/>
  <c r="H23" i="21" s="1"/>
  <c r="H24" i="21" s="1"/>
  <c r="H25" i="21" s="1"/>
  <c r="H26" i="21" s="1"/>
  <c r="H27" i="21" s="1"/>
  <c r="B6" i="21"/>
  <c r="H37" i="20"/>
  <c r="H35" i="20"/>
  <c r="H34" i="20"/>
  <c r="H33" i="20"/>
  <c r="H32" i="20"/>
  <c r="H31" i="20"/>
  <c r="C31" i="20"/>
  <c r="A31" i="20"/>
  <c r="A32" i="20" s="1"/>
  <c r="A33" i="20" s="1"/>
  <c r="A34" i="20" s="1"/>
  <c r="A35" i="20" s="1"/>
  <c r="A7" i="20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H6" i="20"/>
  <c r="H7" i="20" s="1"/>
  <c r="H8" i="20" s="1"/>
  <c r="H9" i="20" s="1"/>
  <c r="H10" i="20" s="1"/>
  <c r="H11" i="20" s="1"/>
  <c r="H12" i="20" s="1"/>
  <c r="H13" i="20" s="1"/>
  <c r="H14" i="20" s="1"/>
  <c r="H15" i="20" s="1"/>
  <c r="H16" i="20" s="1"/>
  <c r="H17" i="20" s="1"/>
  <c r="H18" i="20" s="1"/>
  <c r="H19" i="20" s="1"/>
  <c r="H20" i="20" s="1"/>
  <c r="H21" i="20" s="1"/>
  <c r="H22" i="20" s="1"/>
  <c r="H23" i="20" s="1"/>
  <c r="H24" i="20" s="1"/>
  <c r="H25" i="20" s="1"/>
  <c r="H26" i="20" s="1"/>
  <c r="E1" i="20"/>
  <c r="H37" i="19"/>
  <c r="H35" i="19"/>
  <c r="H34" i="19"/>
  <c r="H33" i="19"/>
  <c r="H32" i="19"/>
  <c r="H31" i="19"/>
  <c r="C31" i="19"/>
  <c r="A31" i="19"/>
  <c r="A32" i="19" s="1"/>
  <c r="A33" i="19" s="1"/>
  <c r="A34" i="19" s="1"/>
  <c r="A35" i="19" s="1"/>
  <c r="A8" i="19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7" i="19"/>
  <c r="H6" i="19"/>
  <c r="H7" i="19" s="1"/>
  <c r="H8" i="19" s="1"/>
  <c r="H9" i="19" s="1"/>
  <c r="H10" i="19" s="1"/>
  <c r="H11" i="19" s="1"/>
  <c r="H12" i="19" s="1"/>
  <c r="H13" i="19" s="1"/>
  <c r="H14" i="19" s="1"/>
  <c r="H15" i="19" s="1"/>
  <c r="H16" i="19" s="1"/>
  <c r="H17" i="19" s="1"/>
  <c r="H18" i="19" s="1"/>
  <c r="H19" i="19" s="1"/>
  <c r="H20" i="19" s="1"/>
  <c r="H21" i="19" s="1"/>
  <c r="H22" i="19" s="1"/>
  <c r="H23" i="19" s="1"/>
  <c r="H24" i="19" s="1"/>
  <c r="H25" i="19" s="1"/>
  <c r="H26" i="19" s="1"/>
  <c r="H27" i="19" s="1"/>
  <c r="E1" i="19"/>
  <c r="H37" i="18"/>
  <c r="H35" i="18"/>
  <c r="H34" i="18"/>
  <c r="H33" i="18"/>
  <c r="H32" i="18"/>
  <c r="H31" i="18"/>
  <c r="C31" i="18"/>
  <c r="A31" i="18"/>
  <c r="A32" i="18" s="1"/>
  <c r="A33" i="18" s="1"/>
  <c r="A34" i="18" s="1"/>
  <c r="A35" i="18" s="1"/>
  <c r="A8" i="18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7" i="18"/>
  <c r="H6" i="18"/>
  <c r="H7" i="18" s="1"/>
  <c r="H8" i="18" s="1"/>
  <c r="H9" i="18" s="1"/>
  <c r="H10" i="18" s="1"/>
  <c r="H11" i="18" s="1"/>
  <c r="H12" i="18" s="1"/>
  <c r="H13" i="18" s="1"/>
  <c r="H14" i="18" s="1"/>
  <c r="H15" i="18" s="1"/>
  <c r="H16" i="18" s="1"/>
  <c r="H17" i="18" s="1"/>
  <c r="H18" i="18" s="1"/>
  <c r="H19" i="18" s="1"/>
  <c r="H20" i="18" s="1"/>
  <c r="H21" i="18" s="1"/>
  <c r="H22" i="18" s="1"/>
  <c r="H23" i="18" s="1"/>
  <c r="H24" i="18" s="1"/>
  <c r="H25" i="18" s="1"/>
  <c r="H26" i="18" s="1"/>
  <c r="H27" i="18" s="1"/>
  <c r="H37" i="17"/>
  <c r="H35" i="17"/>
  <c r="H34" i="17"/>
  <c r="H33" i="17"/>
  <c r="H32" i="17"/>
  <c r="H31" i="17"/>
  <c r="C31" i="17"/>
  <c r="A31" i="17"/>
  <c r="A32" i="17" s="1"/>
  <c r="A33" i="17" s="1"/>
  <c r="A34" i="17" s="1"/>
  <c r="A35" i="17" s="1"/>
  <c r="A7" i="17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H6" i="17"/>
  <c r="H7" i="17" s="1"/>
  <c r="H8" i="17" s="1"/>
  <c r="H9" i="17" s="1"/>
  <c r="H10" i="17" s="1"/>
  <c r="H11" i="17" s="1"/>
  <c r="H12" i="17" s="1"/>
  <c r="H13" i="17" s="1"/>
  <c r="H14" i="17" s="1"/>
  <c r="H15" i="17" s="1"/>
  <c r="H16" i="17" s="1"/>
  <c r="H17" i="17" s="1"/>
  <c r="H18" i="17" s="1"/>
  <c r="H19" i="17" s="1"/>
  <c r="H20" i="17" s="1"/>
  <c r="H21" i="17" s="1"/>
  <c r="H22" i="17" s="1"/>
  <c r="H23" i="17" s="1"/>
  <c r="H24" i="17" s="1"/>
  <c r="H25" i="17" s="1"/>
  <c r="H26" i="17" s="1"/>
  <c r="H27" i="17" s="1"/>
  <c r="H37" i="16"/>
  <c r="H35" i="16"/>
  <c r="H34" i="16"/>
  <c r="H33" i="16"/>
  <c r="H32" i="16"/>
  <c r="H31" i="16"/>
  <c r="C31" i="16"/>
  <c r="A31" i="16"/>
  <c r="A32" i="16" s="1"/>
  <c r="A33" i="16" s="1"/>
  <c r="A34" i="16" s="1"/>
  <c r="A35" i="16" s="1"/>
  <c r="A7" i="16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H6" i="16"/>
  <c r="H7" i="16" s="1"/>
  <c r="H8" i="16" s="1"/>
  <c r="H9" i="16" s="1"/>
  <c r="H10" i="16" s="1"/>
  <c r="H11" i="16" s="1"/>
  <c r="H12" i="16" s="1"/>
  <c r="H13" i="16" s="1"/>
  <c r="H14" i="16" s="1"/>
  <c r="H15" i="16" s="1"/>
  <c r="H16" i="16" s="1"/>
  <c r="H17" i="16" s="1"/>
  <c r="H18" i="16" s="1"/>
  <c r="H19" i="16" s="1"/>
  <c r="H20" i="16" s="1"/>
  <c r="H21" i="16" s="1"/>
  <c r="H22" i="16" s="1"/>
  <c r="H23" i="16" s="1"/>
  <c r="H24" i="16" s="1"/>
  <c r="H25" i="16" s="1"/>
  <c r="H26" i="16" s="1"/>
  <c r="H27" i="16" s="1"/>
  <c r="H37" i="15"/>
  <c r="H35" i="15"/>
  <c r="F35" i="15"/>
  <c r="H34" i="15"/>
  <c r="F34" i="15"/>
  <c r="H33" i="15"/>
  <c r="F33" i="15"/>
  <c r="H32" i="15"/>
  <c r="F32" i="15"/>
  <c r="H31" i="15"/>
  <c r="F31" i="15"/>
  <c r="C31" i="15"/>
  <c r="A31" i="15"/>
  <c r="A32" i="15" s="1"/>
  <c r="A33" i="15" s="1"/>
  <c r="A34" i="15" s="1"/>
  <c r="A35" i="15" s="1"/>
  <c r="F29" i="15"/>
  <c r="A9" i="15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7" i="15"/>
  <c r="A8" i="15" s="1"/>
  <c r="H6" i="15"/>
  <c r="H7" i="15" s="1"/>
  <c r="H8" i="15" s="1"/>
  <c r="H9" i="15" s="1"/>
  <c r="H10" i="15" s="1"/>
  <c r="H11" i="15" s="1"/>
  <c r="H12" i="15" s="1"/>
  <c r="H13" i="15" s="1"/>
  <c r="H14" i="15" s="1"/>
  <c r="H15" i="15" s="1"/>
  <c r="H16" i="15" s="1"/>
  <c r="H17" i="15" s="1"/>
  <c r="H18" i="15" s="1"/>
  <c r="H19" i="15" s="1"/>
  <c r="H20" i="15" s="1"/>
  <c r="H21" i="15" s="1"/>
  <c r="H22" i="15" s="1"/>
  <c r="H23" i="15" s="1"/>
  <c r="H24" i="15" s="1"/>
  <c r="H25" i="15" s="1"/>
  <c r="H26" i="15" s="1"/>
  <c r="H27" i="15" s="1"/>
  <c r="H37" i="14"/>
  <c r="A31" i="14"/>
  <c r="A32" i="14" s="1"/>
  <c r="A33" i="14" s="1"/>
  <c r="A34" i="14" s="1"/>
  <c r="A35" i="14" s="1"/>
  <c r="H33" i="14"/>
  <c r="H34" i="14"/>
  <c r="H35" i="14"/>
  <c r="H32" i="14"/>
  <c r="F29" i="14"/>
  <c r="F31" i="14"/>
  <c r="H31" i="14" s="1"/>
  <c r="F32" i="14"/>
  <c r="F33" i="14"/>
  <c r="F34" i="14"/>
  <c r="F35" i="14"/>
  <c r="A7" i="14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C31" i="14"/>
  <c r="H6" i="14"/>
  <c r="H7" i="14" s="1"/>
  <c r="H8" i="14" s="1"/>
  <c r="H9" i="14" s="1"/>
  <c r="H10" i="14" s="1"/>
  <c r="H11" i="14" s="1"/>
  <c r="H12" i="14" s="1"/>
  <c r="H13" i="14" s="1"/>
  <c r="H14" i="14" s="1"/>
  <c r="H15" i="14" s="1"/>
  <c r="H16" i="14" s="1"/>
  <c r="H17" i="14" s="1"/>
  <c r="H18" i="14" s="1"/>
  <c r="H19" i="14" s="1"/>
  <c r="H20" i="14" s="1"/>
  <c r="H21" i="14" s="1"/>
  <c r="H22" i="14" s="1"/>
  <c r="H23" i="14" s="1"/>
  <c r="H24" i="14" s="1"/>
  <c r="H25" i="14" s="1"/>
  <c r="H26" i="14" s="1"/>
  <c r="H27" i="14" s="1"/>
  <c r="B28" i="20" l="1"/>
  <c r="C28" i="20" s="1"/>
  <c r="F9" i="17"/>
  <c r="F13" i="17"/>
  <c r="F17" i="17"/>
  <c r="F21" i="17"/>
  <c r="F25" i="17"/>
  <c r="F7" i="19"/>
  <c r="F9" i="19"/>
  <c r="F11" i="19"/>
  <c r="F13" i="19"/>
  <c r="F15" i="19"/>
  <c r="F17" i="19"/>
  <c r="F19" i="19"/>
  <c r="F21" i="19"/>
  <c r="F23" i="19"/>
  <c r="F25" i="19"/>
  <c r="F7" i="21"/>
  <c r="F9" i="21"/>
  <c r="F11" i="21"/>
  <c r="F13" i="21"/>
  <c r="F15" i="21"/>
  <c r="F17" i="21"/>
  <c r="F19" i="21"/>
  <c r="F21" i="21"/>
  <c r="F23" i="21"/>
  <c r="F25" i="21"/>
  <c r="F7" i="23"/>
  <c r="F11" i="23"/>
  <c r="F15" i="23"/>
  <c r="F19" i="23"/>
  <c r="F23" i="23"/>
  <c r="F27" i="23"/>
  <c r="F7" i="25"/>
  <c r="F9" i="25"/>
  <c r="F11" i="25"/>
  <c r="F13" i="25"/>
  <c r="F15" i="25"/>
  <c r="F17" i="25"/>
  <c r="F19" i="25"/>
  <c r="F21" i="25"/>
  <c r="F25" i="25"/>
  <c r="F22" i="25"/>
  <c r="F24" i="25"/>
  <c r="F6" i="23"/>
  <c r="F8" i="23"/>
  <c r="F10" i="23"/>
  <c r="F12" i="23"/>
  <c r="F14" i="23"/>
  <c r="F16" i="23"/>
  <c r="F18" i="23"/>
  <c r="F20" i="23"/>
  <c r="F22" i="23"/>
  <c r="F24" i="23"/>
  <c r="F7" i="22"/>
  <c r="F9" i="22"/>
  <c r="F11" i="22"/>
  <c r="F13" i="22"/>
  <c r="F15" i="22"/>
  <c r="F17" i="22"/>
  <c r="F19" i="22"/>
  <c r="F21" i="22"/>
  <c r="F23" i="22"/>
  <c r="F25" i="22"/>
  <c r="F7" i="18"/>
  <c r="F9" i="18"/>
  <c r="F11" i="18"/>
  <c r="F13" i="18"/>
  <c r="F15" i="18"/>
  <c r="F17" i="18"/>
  <c r="F19" i="18"/>
  <c r="F21" i="18"/>
  <c r="F23" i="18"/>
  <c r="F25" i="18"/>
  <c r="F6" i="17"/>
  <c r="F8" i="17"/>
  <c r="F10" i="17"/>
  <c r="F12" i="17"/>
  <c r="F14" i="17"/>
  <c r="F16" i="17"/>
  <c r="F18" i="17"/>
  <c r="F20" i="17"/>
  <c r="F22" i="17"/>
  <c r="F24" i="17"/>
  <c r="E1" i="16"/>
  <c r="B6" i="17"/>
  <c r="B6" i="25"/>
  <c r="B6" i="22"/>
  <c r="B6" i="24"/>
  <c r="B7" i="24" s="1"/>
  <c r="B8" i="24" s="1"/>
  <c r="B7" i="21"/>
  <c r="C6" i="21"/>
  <c r="B7" i="19"/>
  <c r="C7" i="19" s="1"/>
  <c r="C6" i="19"/>
  <c r="B7" i="18"/>
  <c r="B8" i="18" s="1"/>
  <c r="C6" i="18"/>
  <c r="E1" i="18"/>
  <c r="B7" i="26"/>
  <c r="B8" i="26" s="1"/>
  <c r="C6" i="26"/>
  <c r="E1" i="26"/>
  <c r="E1" i="15"/>
  <c r="B6" i="14"/>
  <c r="F6" i="14" s="1"/>
  <c r="C7" i="26"/>
  <c r="B7" i="25"/>
  <c r="B8" i="25" s="1"/>
  <c r="C7" i="24"/>
  <c r="C6" i="24"/>
  <c r="B7" i="23"/>
  <c r="C6" i="23"/>
  <c r="B7" i="22"/>
  <c r="B7" i="20"/>
  <c r="C6" i="20"/>
  <c r="B8" i="19"/>
  <c r="B7" i="17"/>
  <c r="C6" i="17"/>
  <c r="B7" i="16"/>
  <c r="C6" i="16"/>
  <c r="B7" i="15"/>
  <c r="C6" i="15"/>
  <c r="B7" i="14" l="1"/>
  <c r="F7" i="14" s="1"/>
  <c r="C7" i="25"/>
  <c r="C6" i="25"/>
  <c r="C7" i="18"/>
  <c r="C6" i="22"/>
  <c r="C7" i="21"/>
  <c r="B8" i="21"/>
  <c r="C6" i="14"/>
  <c r="B9" i="26"/>
  <c r="C8" i="26"/>
  <c r="B9" i="25"/>
  <c r="C8" i="25"/>
  <c r="B9" i="24"/>
  <c r="C8" i="24"/>
  <c r="B8" i="23"/>
  <c r="C7" i="23"/>
  <c r="B8" i="22"/>
  <c r="C7" i="22"/>
  <c r="B8" i="20"/>
  <c r="C7" i="20"/>
  <c r="B9" i="19"/>
  <c r="C8" i="19"/>
  <c r="B9" i="18"/>
  <c r="C8" i="18"/>
  <c r="B8" i="17"/>
  <c r="C7" i="17"/>
  <c r="B8" i="16"/>
  <c r="C7" i="16"/>
  <c r="B8" i="15"/>
  <c r="C7" i="15"/>
  <c r="B8" i="14" l="1"/>
  <c r="F8" i="14" s="1"/>
  <c r="C7" i="14"/>
  <c r="B9" i="21"/>
  <c r="B10" i="21" s="1"/>
  <c r="C8" i="21"/>
  <c r="B10" i="26"/>
  <c r="C9" i="26"/>
  <c r="B10" i="25"/>
  <c r="C9" i="25"/>
  <c r="B10" i="24"/>
  <c r="C9" i="24"/>
  <c r="B9" i="23"/>
  <c r="C8" i="23"/>
  <c r="B9" i="22"/>
  <c r="C8" i="22"/>
  <c r="B9" i="20"/>
  <c r="C8" i="20"/>
  <c r="B10" i="19"/>
  <c r="C9" i="19"/>
  <c r="B10" i="18"/>
  <c r="C9" i="18"/>
  <c r="B9" i="17"/>
  <c r="C8" i="17"/>
  <c r="B9" i="16"/>
  <c r="C8" i="16"/>
  <c r="B9" i="15"/>
  <c r="C8" i="15"/>
  <c r="C8" i="14"/>
  <c r="B9" i="14" l="1"/>
  <c r="F9" i="14" s="1"/>
  <c r="C9" i="21"/>
  <c r="B11" i="26"/>
  <c r="C10" i="26"/>
  <c r="B11" i="25"/>
  <c r="C10" i="25"/>
  <c r="B11" i="24"/>
  <c r="C10" i="24"/>
  <c r="B10" i="23"/>
  <c r="C9" i="23"/>
  <c r="B10" i="22"/>
  <c r="C9" i="22"/>
  <c r="B11" i="21"/>
  <c r="C10" i="21"/>
  <c r="B10" i="20"/>
  <c r="C9" i="20"/>
  <c r="B11" i="19"/>
  <c r="C10" i="19"/>
  <c r="B11" i="18"/>
  <c r="C10" i="18"/>
  <c r="B10" i="17"/>
  <c r="C9" i="17"/>
  <c r="B10" i="16"/>
  <c r="C9" i="16"/>
  <c r="B10" i="15"/>
  <c r="C9" i="15"/>
  <c r="B10" i="14"/>
  <c r="F10" i="14" s="1"/>
  <c r="C9" i="14" l="1"/>
  <c r="B12" i="26"/>
  <c r="C11" i="26"/>
  <c r="B12" i="25"/>
  <c r="C11" i="25"/>
  <c r="B12" i="24"/>
  <c r="C11" i="24"/>
  <c r="B11" i="23"/>
  <c r="C10" i="23"/>
  <c r="B11" i="22"/>
  <c r="C10" i="22"/>
  <c r="B12" i="21"/>
  <c r="C11" i="21"/>
  <c r="B11" i="20"/>
  <c r="C10" i="20"/>
  <c r="B12" i="19"/>
  <c r="C11" i="19"/>
  <c r="B12" i="18"/>
  <c r="C11" i="18"/>
  <c r="B11" i="17"/>
  <c r="C10" i="17"/>
  <c r="B11" i="16"/>
  <c r="C10" i="16"/>
  <c r="B11" i="15"/>
  <c r="C10" i="15"/>
  <c r="B11" i="14"/>
  <c r="F11" i="14" s="1"/>
  <c r="C10" i="14"/>
  <c r="B13" i="26" l="1"/>
  <c r="C12" i="26"/>
  <c r="B13" i="25"/>
  <c r="C12" i="25"/>
  <c r="B13" i="24"/>
  <c r="C12" i="24"/>
  <c r="B12" i="23"/>
  <c r="C11" i="23"/>
  <c r="B12" i="22"/>
  <c r="C11" i="22"/>
  <c r="B13" i="21"/>
  <c r="C12" i="21"/>
  <c r="B12" i="20"/>
  <c r="C11" i="20"/>
  <c r="B13" i="19"/>
  <c r="C12" i="19"/>
  <c r="B13" i="18"/>
  <c r="C12" i="18"/>
  <c r="B12" i="17"/>
  <c r="C11" i="17"/>
  <c r="B12" i="16"/>
  <c r="C11" i="16"/>
  <c r="B12" i="15"/>
  <c r="C11" i="15"/>
  <c r="B12" i="14"/>
  <c r="F12" i="14" s="1"/>
  <c r="C11" i="14"/>
  <c r="B14" i="26" l="1"/>
  <c r="C13" i="26"/>
  <c r="B14" i="25"/>
  <c r="C13" i="25"/>
  <c r="B14" i="24"/>
  <c r="C13" i="24"/>
  <c r="B13" i="23"/>
  <c r="C12" i="23"/>
  <c r="B13" i="22"/>
  <c r="C12" i="22"/>
  <c r="B14" i="21"/>
  <c r="C13" i="21"/>
  <c r="B13" i="20"/>
  <c r="C12" i="20"/>
  <c r="B14" i="19"/>
  <c r="C13" i="19"/>
  <c r="B14" i="18"/>
  <c r="C13" i="18"/>
  <c r="B13" i="17"/>
  <c r="C12" i="17"/>
  <c r="B13" i="16"/>
  <c r="C12" i="16"/>
  <c r="B13" i="15"/>
  <c r="C12" i="15"/>
  <c r="B13" i="14"/>
  <c r="F13" i="14" s="1"/>
  <c r="C12" i="14"/>
  <c r="B15" i="26" l="1"/>
  <c r="C14" i="26"/>
  <c r="B15" i="25"/>
  <c r="C14" i="25"/>
  <c r="B15" i="24"/>
  <c r="C14" i="24"/>
  <c r="B14" i="23"/>
  <c r="C13" i="23"/>
  <c r="B14" i="22"/>
  <c r="C13" i="22"/>
  <c r="B15" i="21"/>
  <c r="C14" i="21"/>
  <c r="B14" i="20"/>
  <c r="C13" i="20"/>
  <c r="B15" i="19"/>
  <c r="C14" i="19"/>
  <c r="B15" i="18"/>
  <c r="C14" i="18"/>
  <c r="B14" i="17"/>
  <c r="C13" i="17"/>
  <c r="B14" i="16"/>
  <c r="C13" i="16"/>
  <c r="B14" i="15"/>
  <c r="C13" i="15"/>
  <c r="B14" i="14"/>
  <c r="F14" i="14" s="1"/>
  <c r="C13" i="14"/>
  <c r="B16" i="26" l="1"/>
  <c r="C15" i="26"/>
  <c r="B16" i="25"/>
  <c r="C15" i="25"/>
  <c r="B16" i="24"/>
  <c r="C15" i="24"/>
  <c r="B15" i="23"/>
  <c r="C14" i="23"/>
  <c r="B15" i="22"/>
  <c r="C14" i="22"/>
  <c r="B16" i="21"/>
  <c r="C15" i="21"/>
  <c r="B15" i="20"/>
  <c r="C14" i="20"/>
  <c r="B16" i="19"/>
  <c r="C15" i="19"/>
  <c r="B16" i="18"/>
  <c r="C15" i="18"/>
  <c r="B15" i="17"/>
  <c r="C14" i="17"/>
  <c r="B15" i="16"/>
  <c r="C14" i="16"/>
  <c r="B15" i="15"/>
  <c r="C14" i="15"/>
  <c r="B15" i="14"/>
  <c r="F15" i="14" s="1"/>
  <c r="C14" i="14"/>
  <c r="B17" i="26" l="1"/>
  <c r="C16" i="26"/>
  <c r="B17" i="25"/>
  <c r="C16" i="25"/>
  <c r="B17" i="24"/>
  <c r="C16" i="24"/>
  <c r="B16" i="23"/>
  <c r="C15" i="23"/>
  <c r="B16" i="22"/>
  <c r="C15" i="22"/>
  <c r="B17" i="21"/>
  <c r="C16" i="21"/>
  <c r="B16" i="20"/>
  <c r="C15" i="20"/>
  <c r="B17" i="19"/>
  <c r="C16" i="19"/>
  <c r="B17" i="18"/>
  <c r="C16" i="18"/>
  <c r="B16" i="17"/>
  <c r="C15" i="17"/>
  <c r="B16" i="16"/>
  <c r="C15" i="16"/>
  <c r="B16" i="15"/>
  <c r="C15" i="15"/>
  <c r="B16" i="14"/>
  <c r="F16" i="14" s="1"/>
  <c r="C15" i="14"/>
  <c r="B18" i="26" l="1"/>
  <c r="C17" i="26"/>
  <c r="B18" i="25"/>
  <c r="C17" i="25"/>
  <c r="B18" i="24"/>
  <c r="C17" i="24"/>
  <c r="B17" i="23"/>
  <c r="C16" i="23"/>
  <c r="B17" i="22"/>
  <c r="C16" i="22"/>
  <c r="B18" i="21"/>
  <c r="C17" i="21"/>
  <c r="B17" i="20"/>
  <c r="C16" i="20"/>
  <c r="B18" i="19"/>
  <c r="C17" i="19"/>
  <c r="B18" i="18"/>
  <c r="C17" i="18"/>
  <c r="B17" i="17"/>
  <c r="C16" i="17"/>
  <c r="B17" i="16"/>
  <c r="C16" i="16"/>
  <c r="B17" i="15"/>
  <c r="C16" i="15"/>
  <c r="B17" i="14"/>
  <c r="F17" i="14" s="1"/>
  <c r="C16" i="14"/>
  <c r="B19" i="26" l="1"/>
  <c r="C18" i="26"/>
  <c r="B19" i="25"/>
  <c r="C18" i="25"/>
  <c r="B19" i="24"/>
  <c r="C18" i="24"/>
  <c r="B18" i="23"/>
  <c r="C17" i="23"/>
  <c r="B18" i="22"/>
  <c r="C17" i="22"/>
  <c r="B19" i="21"/>
  <c r="C18" i="21"/>
  <c r="B18" i="20"/>
  <c r="C17" i="20"/>
  <c r="B19" i="19"/>
  <c r="C18" i="19"/>
  <c r="B19" i="18"/>
  <c r="C18" i="18"/>
  <c r="B18" i="17"/>
  <c r="C17" i="17"/>
  <c r="B18" i="16"/>
  <c r="C17" i="16"/>
  <c r="B18" i="15"/>
  <c r="C17" i="15"/>
  <c r="B18" i="14"/>
  <c r="F18" i="14" s="1"/>
  <c r="C17" i="14"/>
  <c r="B20" i="26" l="1"/>
  <c r="C19" i="26"/>
  <c r="B20" i="25"/>
  <c r="C19" i="25"/>
  <c r="B20" i="24"/>
  <c r="C19" i="24"/>
  <c r="B19" i="23"/>
  <c r="C18" i="23"/>
  <c r="B19" i="22"/>
  <c r="C18" i="22"/>
  <c r="B20" i="21"/>
  <c r="C19" i="21"/>
  <c r="B19" i="20"/>
  <c r="C18" i="20"/>
  <c r="B20" i="19"/>
  <c r="C19" i="19"/>
  <c r="B20" i="18"/>
  <c r="C19" i="18"/>
  <c r="B19" i="17"/>
  <c r="C18" i="17"/>
  <c r="B19" i="16"/>
  <c r="C18" i="16"/>
  <c r="B19" i="15"/>
  <c r="C18" i="15"/>
  <c r="B19" i="14"/>
  <c r="F19" i="14" s="1"/>
  <c r="C18" i="14"/>
  <c r="B21" i="26" l="1"/>
  <c r="C20" i="26"/>
  <c r="B21" i="25"/>
  <c r="C20" i="25"/>
  <c r="B21" i="24"/>
  <c r="C20" i="24"/>
  <c r="B20" i="23"/>
  <c r="C19" i="23"/>
  <c r="B20" i="22"/>
  <c r="C19" i="22"/>
  <c r="B21" i="21"/>
  <c r="C20" i="21"/>
  <c r="B20" i="20"/>
  <c r="C19" i="20"/>
  <c r="B21" i="19"/>
  <c r="C20" i="19"/>
  <c r="B21" i="18"/>
  <c r="C20" i="18"/>
  <c r="B20" i="17"/>
  <c r="C19" i="17"/>
  <c r="B20" i="16"/>
  <c r="C19" i="16"/>
  <c r="B20" i="15"/>
  <c r="C19" i="15"/>
  <c r="B20" i="14"/>
  <c r="F20" i="14" s="1"/>
  <c r="C19" i="14"/>
  <c r="B22" i="26" l="1"/>
  <c r="C21" i="26"/>
  <c r="B22" i="25"/>
  <c r="C21" i="25"/>
  <c r="B22" i="24"/>
  <c r="C21" i="24"/>
  <c r="B21" i="23"/>
  <c r="C20" i="23"/>
  <c r="B21" i="22"/>
  <c r="C20" i="22"/>
  <c r="B22" i="21"/>
  <c r="C21" i="21"/>
  <c r="B21" i="20"/>
  <c r="C20" i="20"/>
  <c r="B22" i="19"/>
  <c r="C21" i="19"/>
  <c r="B22" i="18"/>
  <c r="C21" i="18"/>
  <c r="B21" i="17"/>
  <c r="C20" i="17"/>
  <c r="B21" i="16"/>
  <c r="C20" i="16"/>
  <c r="B21" i="15"/>
  <c r="C20" i="15"/>
  <c r="B21" i="14"/>
  <c r="F21" i="14" s="1"/>
  <c r="C20" i="14"/>
  <c r="B23" i="26" l="1"/>
  <c r="C22" i="26"/>
  <c r="B23" i="25"/>
  <c r="C22" i="25"/>
  <c r="B23" i="24"/>
  <c r="C22" i="24"/>
  <c r="B22" i="23"/>
  <c r="C21" i="23"/>
  <c r="B22" i="22"/>
  <c r="C21" i="22"/>
  <c r="B23" i="21"/>
  <c r="C22" i="21"/>
  <c r="B22" i="20"/>
  <c r="C21" i="20"/>
  <c r="B23" i="19"/>
  <c r="C22" i="19"/>
  <c r="B23" i="18"/>
  <c r="C22" i="18"/>
  <c r="B22" i="17"/>
  <c r="C21" i="17"/>
  <c r="B22" i="16"/>
  <c r="C21" i="16"/>
  <c r="B22" i="15"/>
  <c r="C21" i="15"/>
  <c r="B22" i="14"/>
  <c r="F22" i="14" s="1"/>
  <c r="C21" i="14"/>
  <c r="B24" i="26" l="1"/>
  <c r="C23" i="26"/>
  <c r="B24" i="25"/>
  <c r="C23" i="25"/>
  <c r="B24" i="24"/>
  <c r="C23" i="24"/>
  <c r="B23" i="23"/>
  <c r="C22" i="23"/>
  <c r="B23" i="22"/>
  <c r="C22" i="22"/>
  <c r="B24" i="21"/>
  <c r="C23" i="21"/>
  <c r="B23" i="20"/>
  <c r="C22" i="20"/>
  <c r="B24" i="19"/>
  <c r="C23" i="19"/>
  <c r="B24" i="18"/>
  <c r="C23" i="18"/>
  <c r="B23" i="17"/>
  <c r="C22" i="17"/>
  <c r="B23" i="16"/>
  <c r="C22" i="16"/>
  <c r="B23" i="15"/>
  <c r="C22" i="15"/>
  <c r="B23" i="14"/>
  <c r="F23" i="14" s="1"/>
  <c r="C22" i="14"/>
  <c r="B25" i="26" l="1"/>
  <c r="C24" i="26"/>
  <c r="B25" i="25"/>
  <c r="C24" i="25"/>
  <c r="B25" i="24"/>
  <c r="C24" i="24"/>
  <c r="B24" i="23"/>
  <c r="C23" i="23"/>
  <c r="B24" i="22"/>
  <c r="C23" i="22"/>
  <c r="B25" i="21"/>
  <c r="C24" i="21"/>
  <c r="B24" i="20"/>
  <c r="C23" i="20"/>
  <c r="B25" i="19"/>
  <c r="C24" i="19"/>
  <c r="B25" i="18"/>
  <c r="C24" i="18"/>
  <c r="B24" i="17"/>
  <c r="C23" i="17"/>
  <c r="B24" i="16"/>
  <c r="C23" i="16"/>
  <c r="B24" i="15"/>
  <c r="C23" i="15"/>
  <c r="B24" i="14"/>
  <c r="F24" i="14" s="1"/>
  <c r="C23" i="14"/>
  <c r="B26" i="26" l="1"/>
  <c r="C25" i="26"/>
  <c r="B26" i="25"/>
  <c r="C25" i="25"/>
  <c r="B26" i="24"/>
  <c r="C25" i="24"/>
  <c r="B25" i="23"/>
  <c r="C24" i="23"/>
  <c r="B25" i="22"/>
  <c r="C24" i="22"/>
  <c r="B26" i="21"/>
  <c r="C25" i="21"/>
  <c r="B25" i="20"/>
  <c r="C24" i="20"/>
  <c r="B26" i="19"/>
  <c r="C25" i="19"/>
  <c r="B26" i="18"/>
  <c r="C25" i="18"/>
  <c r="B25" i="17"/>
  <c r="C24" i="17"/>
  <c r="B25" i="16"/>
  <c r="C24" i="16"/>
  <c r="B25" i="15"/>
  <c r="C24" i="15"/>
  <c r="B25" i="14"/>
  <c r="F25" i="14" s="1"/>
  <c r="C24" i="14"/>
  <c r="B27" i="26" l="1"/>
  <c r="C26" i="26"/>
  <c r="B27" i="25"/>
  <c r="C26" i="25"/>
  <c r="C26" i="24"/>
  <c r="B26" i="23"/>
  <c r="C25" i="23"/>
  <c r="B26" i="22"/>
  <c r="C25" i="22"/>
  <c r="C26" i="21"/>
  <c r="B26" i="20"/>
  <c r="C25" i="20"/>
  <c r="B27" i="19"/>
  <c r="C26" i="19"/>
  <c r="C26" i="18"/>
  <c r="B26" i="17"/>
  <c r="C25" i="17"/>
  <c r="C25" i="16"/>
  <c r="B26" i="15"/>
  <c r="C25" i="15"/>
  <c r="B26" i="14"/>
  <c r="F26" i="14" s="1"/>
  <c r="C25" i="14"/>
  <c r="C27" i="26" l="1"/>
  <c r="F37" i="26"/>
  <c r="C27" i="25"/>
  <c r="F37" i="25"/>
  <c r="F37" i="24"/>
  <c r="B27" i="23"/>
  <c r="C26" i="23"/>
  <c r="B27" i="22"/>
  <c r="C26" i="22"/>
  <c r="F37" i="21"/>
  <c r="C26" i="20"/>
  <c r="C27" i="19"/>
  <c r="F37" i="19"/>
  <c r="C27" i="18"/>
  <c r="F37" i="18"/>
  <c r="B27" i="17"/>
  <c r="C26" i="17"/>
  <c r="C26" i="16"/>
  <c r="B27" i="15"/>
  <c r="C26" i="15"/>
  <c r="B27" i="14"/>
  <c r="F27" i="14" s="1"/>
  <c r="C26" i="14"/>
  <c r="F37" i="23" l="1"/>
  <c r="C27" i="23"/>
  <c r="F37" i="22"/>
  <c r="C27" i="22"/>
  <c r="F37" i="20"/>
  <c r="F37" i="17"/>
  <c r="C27" i="17"/>
  <c r="F37" i="16"/>
  <c r="C27" i="16"/>
  <c r="F37" i="15"/>
  <c r="C27" i="15"/>
  <c r="C27" i="14"/>
  <c r="F37" i="14" l="1"/>
</calcChain>
</file>

<file path=xl/sharedStrings.xml><?xml version="1.0" encoding="utf-8"?>
<sst xmlns="http://schemas.openxmlformats.org/spreadsheetml/2006/main" count="246" uniqueCount="27">
  <si>
    <t xml:space="preserve">Time Tracking Sheet </t>
  </si>
  <si>
    <t>Provided by ExcelMadeEasy</t>
  </si>
  <si>
    <t>Cumulated time</t>
  </si>
  <si>
    <t>Comment (if you have not worked)</t>
  </si>
  <si>
    <t>Date</t>
  </si>
  <si>
    <t>Weekday</t>
  </si>
  <si>
    <t>Hours</t>
  </si>
  <si>
    <t>Hours worked</t>
  </si>
  <si>
    <t>Difference from</t>
  </si>
  <si>
    <t>hours</t>
  </si>
  <si>
    <t>Enter additional days you worked</t>
  </si>
  <si>
    <t>Weekdays Monday-Friday</t>
  </si>
  <si>
    <t>FROM</t>
  </si>
  <si>
    <t>#</t>
  </si>
  <si>
    <t>TOTAL</t>
  </si>
  <si>
    <t>OVERTIME</t>
  </si>
  <si>
    <t>Overtime</t>
  </si>
  <si>
    <t xml:space="preserve">Type the instruction </t>
  </si>
  <si>
    <t>To add a new month or start a new year</t>
  </si>
  <si>
    <t>Year</t>
  </si>
  <si>
    <t>hrs/day</t>
  </si>
  <si>
    <t>work time</t>
  </si>
  <si>
    <t xml:space="preserve">Depending on the year there might be sheets ending in the following month. </t>
  </si>
  <si>
    <t>In that case just erase the last lines</t>
  </si>
  <si>
    <t>If there are some missing days at the bottom of the month, then copy paste the previous one.</t>
  </si>
  <si>
    <t>took a non paid holiday</t>
  </si>
  <si>
    <t>sick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</si>
</sst>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dddd"/>
    <numFmt numFmtId="165" formatCode="mmmm\ yyyy"/>
    <numFmt numFmtId="166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0">
    <xf numFmtId="0" fontId="0" fillId="0" borderId="0" xfId="0"/>
    <xf numFmtId="0" fontId="1" fillId="0" borderId="0" xfId="0" applyFont="1"/>
    <xf numFmtId="0" fontId="3" fillId="0" borderId="0" xfId="0" applyFont="1"/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0" fontId="0" fillId="0" borderId="2" xfId="0" applyBorder="1"/>
    <xf numFmtId="0" fontId="2" fillId="0" borderId="3" xfId="0" applyFont="1" applyBorder="1"/>
    <xf numFmtId="0" fontId="1" fillId="0" borderId="3" xfId="0" applyFont="1" applyBorder="1"/>
    <xf numFmtId="0" fontId="0" fillId="0" borderId="5" xfId="0" applyBorder="1"/>
    <xf numFmtId="0" fontId="0" fillId="0" borderId="0" xfId="0" applyBorder="1"/>
    <xf numFmtId="14" fontId="0" fillId="3" borderId="0" xfId="0" applyNumberFormat="1" applyFill="1" applyBorder="1"/>
    <xf numFmtId="0" fontId="0" fillId="3" borderId="0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14" fontId="0" fillId="3" borderId="8" xfId="0" applyNumberFormat="1" applyFill="1" applyBorder="1"/>
    <xf numFmtId="0" fontId="0" fillId="0" borderId="8" xfId="0" applyBorder="1" applyAlignment="1"/>
    <xf numFmtId="0" fontId="0" fillId="0" borderId="3" xfId="0" applyBorder="1"/>
    <xf numFmtId="0" fontId="0" fillId="0" borderId="4" xfId="0" applyBorder="1" applyAlignment="1">
      <alignment wrapText="1"/>
    </xf>
    <xf numFmtId="14" fontId="0" fillId="0" borderId="8" xfId="0" applyNumberFormat="1" applyFill="1" applyBorder="1"/>
    <xf numFmtId="0" fontId="0" fillId="0" borderId="6" xfId="0" applyBorder="1"/>
    <xf numFmtId="14" fontId="0" fillId="0" borderId="1" xfId="0" applyNumberFormat="1" applyBorder="1"/>
    <xf numFmtId="0" fontId="0" fillId="2" borderId="1" xfId="0" applyFill="1" applyBorder="1"/>
    <xf numFmtId="0" fontId="0" fillId="4" borderId="1" xfId="0" applyFill="1" applyBorder="1"/>
    <xf numFmtId="0" fontId="0" fillId="0" borderId="12" xfId="0" applyBorder="1" applyAlignment="1">
      <alignment wrapText="1"/>
    </xf>
    <xf numFmtId="0" fontId="0" fillId="0" borderId="15" xfId="0" applyBorder="1"/>
    <xf numFmtId="0" fontId="0" fillId="0" borderId="4" xfId="0" applyBorder="1"/>
    <xf numFmtId="0" fontId="0" fillId="0" borderId="14" xfId="0" applyBorder="1"/>
    <xf numFmtId="164" fontId="0" fillId="0" borderId="15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20" xfId="0" applyBorder="1"/>
    <xf numFmtId="14" fontId="0" fillId="0" borderId="21" xfId="0" applyNumberFormat="1" applyBorder="1"/>
    <xf numFmtId="0" fontId="0" fillId="0" borderId="22" xfId="0" applyBorder="1"/>
    <xf numFmtId="0" fontId="0" fillId="2" borderId="21" xfId="0" applyFill="1" applyBorder="1"/>
    <xf numFmtId="0" fontId="0" fillId="4" borderId="21" xfId="0" applyFill="1" applyBorder="1"/>
    <xf numFmtId="0" fontId="0" fillId="0" borderId="23" xfId="0" applyBorder="1" applyAlignment="1">
      <alignment wrapText="1"/>
    </xf>
    <xf numFmtId="0" fontId="6" fillId="0" borderId="4" xfId="2" applyBorder="1"/>
    <xf numFmtId="0" fontId="0" fillId="0" borderId="28" xfId="0" applyBorder="1"/>
    <xf numFmtId="0" fontId="1" fillId="0" borderId="25" xfId="0" applyFont="1" applyBorder="1"/>
    <xf numFmtId="164" fontId="0" fillId="0" borderId="26" xfId="0" applyNumberFormat="1" applyBorder="1"/>
    <xf numFmtId="0" fontId="0" fillId="3" borderId="14" xfId="0" applyFill="1" applyBorder="1"/>
    <xf numFmtId="0" fontId="0" fillId="3" borderId="20" xfId="0" applyFill="1" applyBorder="1"/>
    <xf numFmtId="0" fontId="0" fillId="3" borderId="5" xfId="0" applyFill="1" applyBorder="1"/>
    <xf numFmtId="0" fontId="0" fillId="3" borderId="6" xfId="0" applyFill="1" applyBorder="1"/>
    <xf numFmtId="0" fontId="3" fillId="3" borderId="25" xfId="0" applyFont="1" applyFill="1" applyBorder="1"/>
    <xf numFmtId="0" fontId="0" fillId="3" borderId="27" xfId="0" applyFill="1" applyBorder="1"/>
    <xf numFmtId="0" fontId="3" fillId="3" borderId="6" xfId="0" applyFont="1" applyFill="1" applyBorder="1"/>
    <xf numFmtId="0" fontId="0" fillId="3" borderId="11" xfId="0" applyFill="1" applyBorder="1" applyAlignment="1">
      <alignment wrapText="1"/>
    </xf>
    <xf numFmtId="0" fontId="0" fillId="3" borderId="7" xfId="0" applyFill="1" applyBorder="1"/>
    <xf numFmtId="0" fontId="0" fillId="3" borderId="9" xfId="0" applyFill="1" applyBorder="1"/>
    <xf numFmtId="0" fontId="3" fillId="3" borderId="7" xfId="0" applyFont="1" applyFill="1" applyBorder="1"/>
    <xf numFmtId="0" fontId="0" fillId="3" borderId="8" xfId="0" applyFill="1" applyBorder="1"/>
    <xf numFmtId="0" fontId="3" fillId="3" borderId="26" xfId="0" applyFont="1" applyFill="1" applyBorder="1"/>
    <xf numFmtId="0" fontId="0" fillId="3" borderId="28" xfId="0" applyFill="1" applyBorder="1"/>
    <xf numFmtId="0" fontId="3" fillId="3" borderId="9" xfId="0" applyFont="1" applyFill="1" applyBorder="1"/>
    <xf numFmtId="0" fontId="0" fillId="3" borderId="13" xfId="0" applyFill="1" applyBorder="1" applyAlignment="1">
      <alignment wrapText="1"/>
    </xf>
    <xf numFmtId="0" fontId="0" fillId="0" borderId="29" xfId="0" applyBorder="1"/>
    <xf numFmtId="0" fontId="1" fillId="0" borderId="30" xfId="0" applyFont="1" applyBorder="1"/>
    <xf numFmtId="0" fontId="1" fillId="0" borderId="24" xfId="0" applyFont="1" applyBorder="1"/>
    <xf numFmtId="0" fontId="6" fillId="0" borderId="31" xfId="2" applyBorder="1"/>
    <xf numFmtId="166" fontId="0" fillId="0" borderId="0" xfId="0" applyNumberFormat="1"/>
    <xf numFmtId="0" fontId="7" fillId="0" borderId="5" xfId="0" applyFont="1" applyBorder="1"/>
    <xf numFmtId="14" fontId="7" fillId="0" borderId="0" xfId="0" applyNumberFormat="1" applyFont="1" applyBorder="1"/>
    <xf numFmtId="0" fontId="7" fillId="0" borderId="0" xfId="0" applyFont="1" applyBorder="1"/>
    <xf numFmtId="0" fontId="7" fillId="0" borderId="6" xfId="0" applyFont="1" applyBorder="1"/>
    <xf numFmtId="1" fontId="8" fillId="0" borderId="0" xfId="1" applyNumberFormat="1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9" fillId="0" borderId="30" xfId="0" applyFont="1" applyBorder="1"/>
    <xf numFmtId="0" fontId="0" fillId="0" borderId="0" xfId="0" applyFill="1" applyBorder="1"/>
    <xf numFmtId="165" fontId="5" fillId="0" borderId="3" xfId="0" applyNumberFormat="1" applyFont="1" applyBorder="1" applyAlignment="1">
      <alignment horizontal="center"/>
    </xf>
    <xf numFmtId="165" fontId="5" fillId="0" borderId="27" xfId="0" applyNumberFormat="1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66CCFF"/>
      <color rgb="FFF7FDBB"/>
      <color rgb="FFF8FDC7"/>
      <color rgb="FFFFFFCC"/>
      <color rgb="FFF9FDCF"/>
      <color rgb="FFF7FBDD"/>
      <color rgb="FFCCE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madeeasy.com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excelmadeeasy.com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excelmadeeasy.com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excelmadeeasy.com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excelmadeeasy.com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excelmadeeasy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madeeasy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madeeasy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xcelmadeeasy.com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excelmadeeasy.com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excelmadeeasy.com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excelmadeeasy.com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excelmadeeasy.com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excelmadeeas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"/>
  <sheetViews>
    <sheetView tabSelected="1" zoomScaleNormal="100" zoomScaleSheetLayoutView="115" workbookViewId="0">
      <selection activeCell="C3" sqref="C3"/>
    </sheetView>
  </sheetViews>
  <sheetFormatPr defaultRowHeight="15" x14ac:dyDescent="0.25"/>
  <cols>
    <col min="1" max="1" width="6.7109375" customWidth="1"/>
    <col min="2" max="2" width="19.85546875" customWidth="1"/>
    <col min="3" max="3" width="13.28515625" customWidth="1"/>
    <col min="4" max="4" width="9.7109375" bestFit="1" customWidth="1"/>
    <col min="5" max="5" width="26.140625" customWidth="1"/>
  </cols>
  <sheetData>
    <row r="1" spans="1:5" ht="26.25" thickBot="1" x14ac:dyDescent="0.4">
      <c r="A1" s="61"/>
      <c r="B1" s="74" t="s">
        <v>0</v>
      </c>
      <c r="C1" s="62"/>
      <c r="D1" s="63"/>
      <c r="E1" s="64" t="s">
        <v>1</v>
      </c>
    </row>
    <row r="2" spans="1:5" ht="26.25" x14ac:dyDescent="0.4">
      <c r="A2" s="66"/>
      <c r="B2" s="67"/>
      <c r="C2" s="68"/>
      <c r="D2" s="68"/>
      <c r="E2" s="69"/>
    </row>
    <row r="3" spans="1:5" ht="26.25" x14ac:dyDescent="0.4">
      <c r="A3" s="66"/>
      <c r="B3" s="68" t="s">
        <v>19</v>
      </c>
      <c r="C3" s="70">
        <v>2015</v>
      </c>
      <c r="D3" s="68"/>
      <c r="E3" s="69"/>
    </row>
    <row r="4" spans="1:5" ht="27" thickBot="1" x14ac:dyDescent="0.45">
      <c r="A4" s="71"/>
      <c r="B4" s="72" t="s">
        <v>21</v>
      </c>
      <c r="C4" s="72">
        <v>8.1999999999999993</v>
      </c>
      <c r="D4" s="72" t="s">
        <v>20</v>
      </c>
      <c r="E4" s="73"/>
    </row>
    <row r="7" spans="1:5" x14ac:dyDescent="0.25">
      <c r="A7" t="s">
        <v>22</v>
      </c>
    </row>
    <row r="8" spans="1:5" x14ac:dyDescent="0.25">
      <c r="A8" t="s">
        <v>23</v>
      </c>
      <c r="E8" s="3"/>
    </row>
    <row r="9" spans="1:5" x14ac:dyDescent="0.25">
      <c r="A9" t="s">
        <v>24</v>
      </c>
    </row>
  </sheetData>
  <hyperlinks>
    <hyperlink ref="E1" r:id="rId1"/>
  </hyperlinks>
  <pageMargins left="0.7" right="0.7" top="0.75" bottom="0.75" header="0.3" footer="0.3"/>
  <pageSetup paperSize="9"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zoomScaleNormal="100" zoomScaleSheetLayoutView="115" workbookViewId="0">
      <selection activeCell="C2" sqref="C2"/>
    </sheetView>
  </sheetViews>
  <sheetFormatPr defaultRowHeight="15" x14ac:dyDescent="0.25"/>
  <cols>
    <col min="1" max="1" width="4.28515625" customWidth="1"/>
    <col min="2" max="2" width="13.140625" customWidth="1"/>
    <col min="3" max="3" width="13.28515625" customWidth="1"/>
    <col min="5" max="5" width="3.5703125" customWidth="1"/>
    <col min="6" max="6" width="8.5703125" customWidth="1"/>
    <col min="7" max="7" width="5.85546875" customWidth="1"/>
    <col min="8" max="8" width="10.85546875" customWidth="1"/>
    <col min="9" max="9" width="32" style="5" customWidth="1"/>
    <col min="11" max="11" width="11.28515625" customWidth="1"/>
    <col min="12" max="12" width="10.7109375" bestFit="1" customWidth="1"/>
    <col min="13" max="13" width="11.85546875" customWidth="1"/>
    <col min="14" max="14" width="10.5703125" customWidth="1"/>
    <col min="15" max="17" width="11.28515625" customWidth="1"/>
  </cols>
  <sheetData>
    <row r="1" spans="1:17" ht="18.75" x14ac:dyDescent="0.3">
      <c r="A1" s="6"/>
      <c r="B1" s="7" t="s">
        <v>0</v>
      </c>
      <c r="C1" s="8"/>
      <c r="D1" s="43"/>
      <c r="E1" s="76">
        <f>C2</f>
        <v>42248</v>
      </c>
      <c r="F1" s="76"/>
      <c r="G1" s="76"/>
      <c r="H1" s="77"/>
      <c r="I1" s="41" t="s">
        <v>1</v>
      </c>
      <c r="J1" s="1"/>
    </row>
    <row r="2" spans="1:17" ht="15.75" thickBot="1" x14ac:dyDescent="0.3">
      <c r="A2" s="13"/>
      <c r="B2" s="14" t="s">
        <v>12</v>
      </c>
      <c r="C2" s="20">
        <f>DATEVALUE("1/9/"&amp;'Start page'!C3)</f>
        <v>42248</v>
      </c>
      <c r="D2" s="44"/>
      <c r="E2" s="14"/>
      <c r="F2" s="17"/>
      <c r="G2" s="17"/>
      <c r="H2" s="42"/>
      <c r="I2" s="15"/>
      <c r="K2" s="3"/>
      <c r="L2" s="3"/>
      <c r="M2" s="3"/>
      <c r="N2" s="3"/>
      <c r="O2" s="3"/>
      <c r="P2" s="3"/>
      <c r="Q2" s="3"/>
    </row>
    <row r="3" spans="1:17" ht="30" x14ac:dyDescent="0.25">
      <c r="A3" s="6"/>
      <c r="B3" s="18" t="s">
        <v>11</v>
      </c>
      <c r="C3" s="27"/>
      <c r="D3" s="6"/>
      <c r="E3" s="18"/>
      <c r="F3" s="18" t="s">
        <v>8</v>
      </c>
      <c r="G3" s="18"/>
      <c r="H3" s="19" t="s">
        <v>2</v>
      </c>
      <c r="I3" s="78" t="s">
        <v>3</v>
      </c>
      <c r="K3" s="4"/>
      <c r="L3" s="4"/>
      <c r="M3" s="4"/>
      <c r="N3" s="4"/>
      <c r="O3" s="4"/>
      <c r="P3" s="4"/>
      <c r="Q3" s="4"/>
    </row>
    <row r="4" spans="1:17" ht="15.75" thickBot="1" x14ac:dyDescent="0.3">
      <c r="A4" s="9"/>
      <c r="B4" s="10"/>
      <c r="C4" s="21"/>
      <c r="D4" s="9"/>
      <c r="E4" s="10"/>
      <c r="F4" s="75">
        <f>'Start page'!C4</f>
        <v>8.1999999999999993</v>
      </c>
      <c r="G4" s="10" t="s">
        <v>9</v>
      </c>
      <c r="H4" s="21"/>
      <c r="I4" s="79"/>
    </row>
    <row r="5" spans="1:17" ht="30" x14ac:dyDescent="0.25">
      <c r="A5" s="30" t="s">
        <v>13</v>
      </c>
      <c r="B5" s="31" t="s">
        <v>4</v>
      </c>
      <c r="C5" s="32" t="s">
        <v>5</v>
      </c>
      <c r="D5" s="33" t="s">
        <v>7</v>
      </c>
      <c r="E5" s="31"/>
      <c r="F5" s="31" t="s">
        <v>16</v>
      </c>
      <c r="G5" s="31"/>
      <c r="H5" s="32" t="s">
        <v>6</v>
      </c>
      <c r="I5" s="34"/>
      <c r="K5" s="3"/>
      <c r="L5" s="3"/>
      <c r="M5" s="3"/>
      <c r="N5" s="3"/>
      <c r="O5" s="3"/>
      <c r="P5" s="3"/>
      <c r="Q5" s="3"/>
    </row>
    <row r="6" spans="1:17" x14ac:dyDescent="0.25">
      <c r="A6" s="28">
        <v>1</v>
      </c>
      <c r="B6" s="22">
        <f>WORKDAY(C2-1,1)</f>
        <v>42248</v>
      </c>
      <c r="C6" s="29">
        <f t="shared" ref="C6:C27" si="0">IF(B6="","",B6)</f>
        <v>42248</v>
      </c>
      <c r="D6" s="45"/>
      <c r="E6" s="23"/>
      <c r="F6" s="24" t="str">
        <f>IF(D6="","",D6-$F$4)</f>
        <v/>
      </c>
      <c r="G6" s="23"/>
      <c r="H6" s="26">
        <f>D6</f>
        <v>0</v>
      </c>
      <c r="I6" s="25"/>
      <c r="K6" s="3"/>
      <c r="L6" s="3"/>
      <c r="M6" s="3"/>
      <c r="N6" s="3"/>
      <c r="O6" s="3"/>
      <c r="P6" s="3"/>
      <c r="Q6" s="3"/>
    </row>
    <row r="7" spans="1:17" x14ac:dyDescent="0.25">
      <c r="A7" s="28">
        <f>A6+1</f>
        <v>2</v>
      </c>
      <c r="B7" s="22">
        <f>IF(WEEKDAY(B6+1)&gt;1,IF(WEEKDAY(B6+1)&lt;7,B6+1,B6+3),B6+3)</f>
        <v>42249</v>
      </c>
      <c r="C7" s="29">
        <f t="shared" si="0"/>
        <v>42249</v>
      </c>
      <c r="D7" s="45"/>
      <c r="E7" s="23"/>
      <c r="F7" s="24" t="str">
        <f t="shared" ref="F7:F27" si="1">IF(D7="","",D7-$F$4)</f>
        <v/>
      </c>
      <c r="G7" s="23"/>
      <c r="H7" s="26">
        <f>D7+H6</f>
        <v>0</v>
      </c>
      <c r="I7" s="25"/>
      <c r="K7" s="4"/>
      <c r="L7" s="4"/>
      <c r="M7" s="4"/>
      <c r="N7" s="4"/>
      <c r="O7" s="4"/>
      <c r="P7" s="4"/>
      <c r="Q7" s="4"/>
    </row>
    <row r="8" spans="1:17" x14ac:dyDescent="0.25">
      <c r="A8" s="28">
        <f t="shared" ref="A8:A27" si="2">A7+1</f>
        <v>3</v>
      </c>
      <c r="B8" s="22">
        <f>IF(WEEKDAY(B7+1)&gt;1,IF(WEEKDAY(B7+1)&lt;7,B7+1,B7+3),B7+3)</f>
        <v>42250</v>
      </c>
      <c r="C8" s="29">
        <f t="shared" si="0"/>
        <v>42250</v>
      </c>
      <c r="D8" s="45"/>
      <c r="E8" s="23"/>
      <c r="F8" s="24" t="str">
        <f t="shared" si="1"/>
        <v/>
      </c>
      <c r="G8" s="23"/>
      <c r="H8" s="26">
        <f t="shared" ref="H8:H27" si="3">D8+H7</f>
        <v>0</v>
      </c>
      <c r="I8" s="25"/>
    </row>
    <row r="9" spans="1:17" x14ac:dyDescent="0.25">
      <c r="A9" s="28">
        <f t="shared" si="2"/>
        <v>4</v>
      </c>
      <c r="B9" s="22">
        <f t="shared" ref="B9:B27" si="4">IF(WEEKDAY(B8+1)&gt;1,IF(WEEKDAY(B8+1)&lt;7,B8+1,B8+3),B8+3)</f>
        <v>42251</v>
      </c>
      <c r="C9" s="29">
        <f t="shared" si="0"/>
        <v>42251</v>
      </c>
      <c r="D9" s="45"/>
      <c r="E9" s="23"/>
      <c r="F9" s="24" t="str">
        <f t="shared" si="1"/>
        <v/>
      </c>
      <c r="G9" s="23"/>
      <c r="H9" s="26">
        <f t="shared" si="3"/>
        <v>0</v>
      </c>
      <c r="I9" s="25"/>
      <c r="K9" s="3"/>
      <c r="L9" s="3"/>
      <c r="M9" s="3"/>
      <c r="N9" s="3"/>
      <c r="O9" s="3"/>
      <c r="P9" s="3"/>
      <c r="Q9" s="3"/>
    </row>
    <row r="10" spans="1:17" x14ac:dyDescent="0.25">
      <c r="A10" s="28">
        <f t="shared" si="2"/>
        <v>5</v>
      </c>
      <c r="B10" s="22">
        <f t="shared" si="4"/>
        <v>42254</v>
      </c>
      <c r="C10" s="29">
        <f t="shared" si="0"/>
        <v>42254</v>
      </c>
      <c r="D10" s="45"/>
      <c r="E10" s="23"/>
      <c r="F10" s="24" t="str">
        <f t="shared" si="1"/>
        <v/>
      </c>
      <c r="G10" s="23"/>
      <c r="H10" s="26">
        <f t="shared" si="3"/>
        <v>0</v>
      </c>
      <c r="I10" s="25"/>
      <c r="K10" s="3"/>
      <c r="L10" s="3"/>
      <c r="M10" s="3"/>
      <c r="N10" s="3"/>
      <c r="O10" s="3"/>
      <c r="P10" s="3"/>
      <c r="Q10" s="3"/>
    </row>
    <row r="11" spans="1:17" x14ac:dyDescent="0.25">
      <c r="A11" s="28">
        <f t="shared" si="2"/>
        <v>6</v>
      </c>
      <c r="B11" s="22">
        <f t="shared" si="4"/>
        <v>42255</v>
      </c>
      <c r="C11" s="29">
        <f t="shared" si="0"/>
        <v>42255</v>
      </c>
      <c r="D11" s="45"/>
      <c r="E11" s="23"/>
      <c r="F11" s="24" t="str">
        <f t="shared" si="1"/>
        <v/>
      </c>
      <c r="G11" s="23"/>
      <c r="H11" s="26">
        <f t="shared" si="3"/>
        <v>0</v>
      </c>
      <c r="I11" s="25"/>
      <c r="K11" s="4"/>
      <c r="L11" s="4"/>
      <c r="M11" s="4"/>
      <c r="N11" s="4"/>
      <c r="O11" s="4"/>
      <c r="P11" s="4"/>
      <c r="Q11" s="4"/>
    </row>
    <row r="12" spans="1:17" x14ac:dyDescent="0.25">
      <c r="A12" s="28">
        <f t="shared" si="2"/>
        <v>7</v>
      </c>
      <c r="B12" s="22">
        <f t="shared" si="4"/>
        <v>42256</v>
      </c>
      <c r="C12" s="29">
        <f t="shared" si="0"/>
        <v>42256</v>
      </c>
      <c r="D12" s="45"/>
      <c r="E12" s="23"/>
      <c r="F12" s="24" t="str">
        <f t="shared" si="1"/>
        <v/>
      </c>
      <c r="G12" s="23"/>
      <c r="H12" s="26">
        <f t="shared" si="3"/>
        <v>0</v>
      </c>
      <c r="I12" s="25"/>
    </row>
    <row r="13" spans="1:17" x14ac:dyDescent="0.25">
      <c r="A13" s="28">
        <f t="shared" si="2"/>
        <v>8</v>
      </c>
      <c r="B13" s="22">
        <f t="shared" si="4"/>
        <v>42257</v>
      </c>
      <c r="C13" s="29">
        <f t="shared" si="0"/>
        <v>42257</v>
      </c>
      <c r="D13" s="45"/>
      <c r="E13" s="23"/>
      <c r="F13" s="24" t="str">
        <f t="shared" si="1"/>
        <v/>
      </c>
      <c r="G13" s="23"/>
      <c r="H13" s="26">
        <f t="shared" si="3"/>
        <v>0</v>
      </c>
      <c r="I13" s="25"/>
    </row>
    <row r="14" spans="1:17" x14ac:dyDescent="0.25">
      <c r="A14" s="28">
        <f t="shared" si="2"/>
        <v>9</v>
      </c>
      <c r="B14" s="22">
        <f t="shared" si="4"/>
        <v>42258</v>
      </c>
      <c r="C14" s="29">
        <f t="shared" si="0"/>
        <v>42258</v>
      </c>
      <c r="D14" s="45"/>
      <c r="E14" s="23"/>
      <c r="F14" s="24" t="str">
        <f t="shared" si="1"/>
        <v/>
      </c>
      <c r="G14" s="23"/>
      <c r="H14" s="26">
        <f t="shared" si="3"/>
        <v>0</v>
      </c>
      <c r="I14" s="25"/>
    </row>
    <row r="15" spans="1:17" x14ac:dyDescent="0.25">
      <c r="A15" s="28">
        <f t="shared" si="2"/>
        <v>10</v>
      </c>
      <c r="B15" s="22">
        <f t="shared" si="4"/>
        <v>42261</v>
      </c>
      <c r="C15" s="29">
        <f t="shared" si="0"/>
        <v>42261</v>
      </c>
      <c r="D15" s="45"/>
      <c r="E15" s="23"/>
      <c r="F15" s="24" t="str">
        <f t="shared" si="1"/>
        <v/>
      </c>
      <c r="G15" s="23"/>
      <c r="H15" s="26">
        <f t="shared" si="3"/>
        <v>0</v>
      </c>
      <c r="I15" s="25"/>
    </row>
    <row r="16" spans="1:17" x14ac:dyDescent="0.25">
      <c r="A16" s="28">
        <f t="shared" si="2"/>
        <v>11</v>
      </c>
      <c r="B16" s="22">
        <f t="shared" si="4"/>
        <v>42262</v>
      </c>
      <c r="C16" s="29">
        <f t="shared" si="0"/>
        <v>42262</v>
      </c>
      <c r="D16" s="45"/>
      <c r="E16" s="23"/>
      <c r="F16" s="24" t="str">
        <f t="shared" si="1"/>
        <v/>
      </c>
      <c r="G16" s="23"/>
      <c r="H16" s="26">
        <f t="shared" si="3"/>
        <v>0</v>
      </c>
      <c r="I16" s="25"/>
    </row>
    <row r="17" spans="1:9" x14ac:dyDescent="0.25">
      <c r="A17" s="28">
        <f t="shared" si="2"/>
        <v>12</v>
      </c>
      <c r="B17" s="22">
        <f t="shared" si="4"/>
        <v>42263</v>
      </c>
      <c r="C17" s="29">
        <f t="shared" si="0"/>
        <v>42263</v>
      </c>
      <c r="D17" s="45"/>
      <c r="E17" s="23"/>
      <c r="F17" s="24" t="str">
        <f t="shared" si="1"/>
        <v/>
      </c>
      <c r="G17" s="23"/>
      <c r="H17" s="26">
        <f t="shared" si="3"/>
        <v>0</v>
      </c>
      <c r="I17" s="25"/>
    </row>
    <row r="18" spans="1:9" x14ac:dyDescent="0.25">
      <c r="A18" s="28">
        <f t="shared" si="2"/>
        <v>13</v>
      </c>
      <c r="B18" s="22">
        <f t="shared" si="4"/>
        <v>42264</v>
      </c>
      <c r="C18" s="29">
        <f t="shared" si="0"/>
        <v>42264</v>
      </c>
      <c r="D18" s="45"/>
      <c r="E18" s="23"/>
      <c r="F18" s="24" t="str">
        <f t="shared" si="1"/>
        <v/>
      </c>
      <c r="G18" s="23"/>
      <c r="H18" s="26">
        <f t="shared" si="3"/>
        <v>0</v>
      </c>
      <c r="I18" s="25"/>
    </row>
    <row r="19" spans="1:9" x14ac:dyDescent="0.25">
      <c r="A19" s="28">
        <f t="shared" si="2"/>
        <v>14</v>
      </c>
      <c r="B19" s="22">
        <f t="shared" si="4"/>
        <v>42265</v>
      </c>
      <c r="C19" s="29">
        <f t="shared" si="0"/>
        <v>42265</v>
      </c>
      <c r="D19" s="45"/>
      <c r="E19" s="23"/>
      <c r="F19" s="24" t="str">
        <f t="shared" si="1"/>
        <v/>
      </c>
      <c r="G19" s="23"/>
      <c r="H19" s="26">
        <f t="shared" si="3"/>
        <v>0</v>
      </c>
      <c r="I19" s="25"/>
    </row>
    <row r="20" spans="1:9" x14ac:dyDescent="0.25">
      <c r="A20" s="28">
        <f t="shared" si="2"/>
        <v>15</v>
      </c>
      <c r="B20" s="22">
        <f t="shared" si="4"/>
        <v>42268</v>
      </c>
      <c r="C20" s="29">
        <f t="shared" si="0"/>
        <v>42268</v>
      </c>
      <c r="D20" s="45"/>
      <c r="E20" s="23"/>
      <c r="F20" s="24" t="str">
        <f t="shared" si="1"/>
        <v/>
      </c>
      <c r="G20" s="23"/>
      <c r="H20" s="26">
        <f t="shared" si="3"/>
        <v>0</v>
      </c>
      <c r="I20" s="25"/>
    </row>
    <row r="21" spans="1:9" x14ac:dyDescent="0.25">
      <c r="A21" s="28">
        <f t="shared" si="2"/>
        <v>16</v>
      </c>
      <c r="B21" s="22">
        <f t="shared" si="4"/>
        <v>42269</v>
      </c>
      <c r="C21" s="29">
        <f t="shared" si="0"/>
        <v>42269</v>
      </c>
      <c r="D21" s="45"/>
      <c r="E21" s="23"/>
      <c r="F21" s="24" t="str">
        <f t="shared" si="1"/>
        <v/>
      </c>
      <c r="G21" s="23"/>
      <c r="H21" s="26">
        <f t="shared" si="3"/>
        <v>0</v>
      </c>
      <c r="I21" s="25"/>
    </row>
    <row r="22" spans="1:9" x14ac:dyDescent="0.25">
      <c r="A22" s="28">
        <f t="shared" si="2"/>
        <v>17</v>
      </c>
      <c r="B22" s="22">
        <f t="shared" si="4"/>
        <v>42270</v>
      </c>
      <c r="C22" s="29">
        <f t="shared" si="0"/>
        <v>42270</v>
      </c>
      <c r="D22" s="45"/>
      <c r="E22" s="23"/>
      <c r="F22" s="24" t="str">
        <f t="shared" si="1"/>
        <v/>
      </c>
      <c r="G22" s="23"/>
      <c r="H22" s="26">
        <f t="shared" si="3"/>
        <v>0</v>
      </c>
      <c r="I22" s="25"/>
    </row>
    <row r="23" spans="1:9" x14ac:dyDescent="0.25">
      <c r="A23" s="28">
        <f t="shared" si="2"/>
        <v>18</v>
      </c>
      <c r="B23" s="22">
        <f t="shared" si="4"/>
        <v>42271</v>
      </c>
      <c r="C23" s="29">
        <f t="shared" si="0"/>
        <v>42271</v>
      </c>
      <c r="D23" s="45"/>
      <c r="E23" s="23"/>
      <c r="F23" s="24" t="str">
        <f t="shared" si="1"/>
        <v/>
      </c>
      <c r="G23" s="23"/>
      <c r="H23" s="26">
        <f t="shared" si="3"/>
        <v>0</v>
      </c>
      <c r="I23" s="25"/>
    </row>
    <row r="24" spans="1:9" x14ac:dyDescent="0.25">
      <c r="A24" s="28">
        <f t="shared" si="2"/>
        <v>19</v>
      </c>
      <c r="B24" s="22">
        <f t="shared" si="4"/>
        <v>42272</v>
      </c>
      <c r="C24" s="29">
        <f t="shared" si="0"/>
        <v>42272</v>
      </c>
      <c r="D24" s="45"/>
      <c r="E24" s="23"/>
      <c r="F24" s="24" t="str">
        <f t="shared" si="1"/>
        <v/>
      </c>
      <c r="G24" s="23"/>
      <c r="H24" s="26">
        <f t="shared" si="3"/>
        <v>0</v>
      </c>
      <c r="I24" s="25"/>
    </row>
    <row r="25" spans="1:9" x14ac:dyDescent="0.25">
      <c r="A25" s="28">
        <f t="shared" si="2"/>
        <v>20</v>
      </c>
      <c r="B25" s="22">
        <f t="shared" si="4"/>
        <v>42275</v>
      </c>
      <c r="C25" s="29">
        <f t="shared" si="0"/>
        <v>42275</v>
      </c>
      <c r="D25" s="45"/>
      <c r="E25" s="23"/>
      <c r="F25" s="24" t="str">
        <f t="shared" si="1"/>
        <v/>
      </c>
      <c r="G25" s="23"/>
      <c r="H25" s="26">
        <f t="shared" si="3"/>
        <v>0</v>
      </c>
      <c r="I25" s="25"/>
    </row>
    <row r="26" spans="1:9" x14ac:dyDescent="0.25">
      <c r="A26" s="28">
        <f t="shared" si="2"/>
        <v>21</v>
      </c>
      <c r="B26" s="22">
        <f t="shared" si="4"/>
        <v>42276</v>
      </c>
      <c r="C26" s="29">
        <f t="shared" si="0"/>
        <v>42276</v>
      </c>
      <c r="D26" s="45"/>
      <c r="E26" s="23"/>
      <c r="F26" s="24" t="str">
        <f t="shared" si="1"/>
        <v/>
      </c>
      <c r="G26" s="23"/>
      <c r="H26" s="26">
        <f t="shared" si="3"/>
        <v>0</v>
      </c>
      <c r="I26" s="25"/>
    </row>
    <row r="27" spans="1:9" x14ac:dyDescent="0.25">
      <c r="A27" s="28">
        <f t="shared" si="2"/>
        <v>22</v>
      </c>
      <c r="B27" s="22">
        <f t="shared" si="4"/>
        <v>42277</v>
      </c>
      <c r="C27" s="29">
        <f t="shared" si="0"/>
        <v>42277</v>
      </c>
      <c r="D27" s="45"/>
      <c r="E27" s="23"/>
      <c r="F27" s="24" t="str">
        <f t="shared" si="1"/>
        <v/>
      </c>
      <c r="G27" s="23"/>
      <c r="H27" s="26">
        <f t="shared" si="3"/>
        <v>0</v>
      </c>
      <c r="I27" s="25"/>
    </row>
    <row r="28" spans="1:9" x14ac:dyDescent="0.25">
      <c r="A28" s="28"/>
      <c r="B28" s="22"/>
      <c r="C28" s="29"/>
      <c r="D28" s="45"/>
      <c r="E28" s="23"/>
      <c r="F28" s="24"/>
      <c r="G28" s="23"/>
      <c r="H28" s="26"/>
      <c r="I28" s="25"/>
    </row>
    <row r="29" spans="1:9" x14ac:dyDescent="0.25">
      <c r="A29" s="28"/>
      <c r="B29" s="22"/>
      <c r="C29" s="29"/>
      <c r="D29" s="45"/>
      <c r="E29" s="23"/>
      <c r="F29" s="24" t="str">
        <f>IF(B29="","",D29-$F$4)</f>
        <v/>
      </c>
      <c r="G29" s="23"/>
      <c r="H29" s="26"/>
      <c r="I29" s="25"/>
    </row>
    <row r="30" spans="1:9" x14ac:dyDescent="0.25">
      <c r="A30" s="28"/>
      <c r="B30" s="22" t="s">
        <v>10</v>
      </c>
      <c r="C30" s="26"/>
      <c r="D30" s="45"/>
      <c r="E30" s="23"/>
      <c r="F30" s="24"/>
      <c r="G30" s="23"/>
      <c r="H30" s="26"/>
      <c r="I30" s="25"/>
    </row>
    <row r="31" spans="1:9" x14ac:dyDescent="0.25">
      <c r="A31" s="28">
        <f>1</f>
        <v>1</v>
      </c>
      <c r="B31" s="22"/>
      <c r="C31" s="29" t="str">
        <f>IF(B31="","",B31)</f>
        <v/>
      </c>
      <c r="D31" s="45"/>
      <c r="E31" s="23"/>
      <c r="F31" s="24" t="str">
        <f>IF(B31="","",D31-$F$4)</f>
        <v/>
      </c>
      <c r="G31" s="23"/>
      <c r="H31" s="26">
        <f>IF(B31="",0,F31)</f>
        <v>0</v>
      </c>
      <c r="I31" s="25"/>
    </row>
    <row r="32" spans="1:9" x14ac:dyDescent="0.25">
      <c r="A32" s="28">
        <f t="shared" ref="A32:A35" si="5">A31+1</f>
        <v>2</v>
      </c>
      <c r="B32" s="22"/>
      <c r="C32" s="26"/>
      <c r="D32" s="45"/>
      <c r="E32" s="23"/>
      <c r="F32" s="24" t="str">
        <f>IF(B32="","",D32-$F$4)</f>
        <v/>
      </c>
      <c r="G32" s="23"/>
      <c r="H32" s="26">
        <f>IF(B32="",0,F32+H31)</f>
        <v>0</v>
      </c>
      <c r="I32" s="25"/>
    </row>
    <row r="33" spans="1:9" x14ac:dyDescent="0.25">
      <c r="A33" s="28">
        <f t="shared" si="5"/>
        <v>3</v>
      </c>
      <c r="B33" s="22"/>
      <c r="C33" s="26"/>
      <c r="D33" s="45"/>
      <c r="E33" s="23"/>
      <c r="F33" s="24" t="str">
        <f>IF(B33="","",D33-$F$4)</f>
        <v/>
      </c>
      <c r="G33" s="23"/>
      <c r="H33" s="26">
        <f t="shared" ref="H33:H35" si="6">IF(B33="",0,F33+H32)</f>
        <v>0</v>
      </c>
      <c r="I33" s="25"/>
    </row>
    <row r="34" spans="1:9" x14ac:dyDescent="0.25">
      <c r="A34" s="28">
        <f t="shared" si="5"/>
        <v>4</v>
      </c>
      <c r="B34" s="22"/>
      <c r="C34" s="26"/>
      <c r="D34" s="45"/>
      <c r="E34" s="23"/>
      <c r="F34" s="24" t="str">
        <f>IF(B34="","",D34-$F$4)</f>
        <v/>
      </c>
      <c r="G34" s="23"/>
      <c r="H34" s="26">
        <f t="shared" si="6"/>
        <v>0</v>
      </c>
      <c r="I34" s="25"/>
    </row>
    <row r="35" spans="1:9" ht="15.75" thickBot="1" x14ac:dyDescent="0.3">
      <c r="A35" s="35">
        <f t="shared" si="5"/>
        <v>5</v>
      </c>
      <c r="B35" s="36"/>
      <c r="C35" s="37"/>
      <c r="D35" s="46"/>
      <c r="E35" s="38"/>
      <c r="F35" s="39" t="str">
        <f>IF(B35="","",D35-$F$4)</f>
        <v/>
      </c>
      <c r="G35" s="38"/>
      <c r="H35" s="37">
        <f t="shared" si="6"/>
        <v>0</v>
      </c>
      <c r="I35" s="40"/>
    </row>
    <row r="36" spans="1:9" x14ac:dyDescent="0.25">
      <c r="A36" s="47"/>
      <c r="B36" s="11"/>
      <c r="C36" s="48"/>
      <c r="D36" s="47"/>
      <c r="E36" s="12"/>
      <c r="F36" s="49" t="s">
        <v>15</v>
      </c>
      <c r="G36" s="50"/>
      <c r="H36" s="51" t="s">
        <v>14</v>
      </c>
      <c r="I36" s="52"/>
    </row>
    <row r="37" spans="1:9" ht="15.75" thickBot="1" x14ac:dyDescent="0.3">
      <c r="A37" s="53"/>
      <c r="B37" s="16"/>
      <c r="C37" s="54"/>
      <c r="D37" s="55" t="s">
        <v>6</v>
      </c>
      <c r="E37" s="56"/>
      <c r="F37" s="57">
        <f>SUM(F6:F35)</f>
        <v>0</v>
      </c>
      <c r="G37" s="58"/>
      <c r="H37" s="59">
        <f>SUM(D6:D35)</f>
        <v>0</v>
      </c>
      <c r="I37" s="60"/>
    </row>
    <row r="38" spans="1:9" x14ac:dyDescent="0.25">
      <c r="B38" s="3"/>
    </row>
  </sheetData>
  <mergeCells count="2">
    <mergeCell ref="E1:H1"/>
    <mergeCell ref="I3:I4"/>
  </mergeCells>
  <hyperlinks>
    <hyperlink ref="I1" r:id="rId1"/>
  </hyperlinks>
  <pageMargins left="0.7" right="0.7" top="0.75" bottom="0.75" header="0.3" footer="0.3"/>
  <pageSetup paperSize="9" scale="86" orientation="portrait" horizontalDpi="0" verticalDpi="0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zoomScaleNormal="100" zoomScaleSheetLayoutView="115" workbookViewId="0">
      <selection activeCell="B28" sqref="B28:C28"/>
    </sheetView>
  </sheetViews>
  <sheetFormatPr defaultRowHeight="15" x14ac:dyDescent="0.25"/>
  <cols>
    <col min="1" max="1" width="4.28515625" customWidth="1"/>
    <col min="2" max="2" width="13.140625" customWidth="1"/>
    <col min="3" max="3" width="13.28515625" customWidth="1"/>
    <col min="5" max="5" width="3.5703125" customWidth="1"/>
    <col min="6" max="6" width="8.5703125" customWidth="1"/>
    <col min="7" max="7" width="5.85546875" customWidth="1"/>
    <col min="8" max="8" width="10.85546875" customWidth="1"/>
    <col min="9" max="9" width="32" style="5" customWidth="1"/>
    <col min="11" max="11" width="11.28515625" customWidth="1"/>
    <col min="12" max="12" width="10.7109375" bestFit="1" customWidth="1"/>
    <col min="13" max="13" width="11.85546875" customWidth="1"/>
    <col min="14" max="14" width="10.5703125" customWidth="1"/>
    <col min="15" max="17" width="11.28515625" customWidth="1"/>
  </cols>
  <sheetData>
    <row r="1" spans="1:17" ht="18.75" x14ac:dyDescent="0.3">
      <c r="A1" s="6"/>
      <c r="B1" s="7" t="s">
        <v>0</v>
      </c>
      <c r="C1" s="8"/>
      <c r="D1" s="43"/>
      <c r="E1" s="76">
        <f>C2</f>
        <v>42278</v>
      </c>
      <c r="F1" s="76"/>
      <c r="G1" s="76"/>
      <c r="H1" s="77"/>
      <c r="I1" s="41" t="s">
        <v>1</v>
      </c>
      <c r="J1" s="1"/>
    </row>
    <row r="2" spans="1:17" ht="15.75" thickBot="1" x14ac:dyDescent="0.3">
      <c r="A2" s="13"/>
      <c r="B2" s="14" t="s">
        <v>12</v>
      </c>
      <c r="C2" s="20">
        <f>DATEVALUE("1/10/"&amp;'Start page'!C3)</f>
        <v>42278</v>
      </c>
      <c r="D2" s="44"/>
      <c r="E2" s="14"/>
      <c r="F2" s="17"/>
      <c r="G2" s="17"/>
      <c r="H2" s="42"/>
      <c r="I2" s="15"/>
      <c r="K2" s="3"/>
      <c r="L2" s="3"/>
      <c r="M2" s="3"/>
      <c r="N2" s="3"/>
      <c r="O2" s="3"/>
      <c r="P2" s="3"/>
      <c r="Q2" s="3"/>
    </row>
    <row r="3" spans="1:17" ht="30" x14ac:dyDescent="0.25">
      <c r="A3" s="6"/>
      <c r="B3" s="18" t="s">
        <v>11</v>
      </c>
      <c r="C3" s="27"/>
      <c r="D3" s="6"/>
      <c r="E3" s="18"/>
      <c r="F3" s="18" t="s">
        <v>8</v>
      </c>
      <c r="G3" s="18"/>
      <c r="H3" s="19" t="s">
        <v>2</v>
      </c>
      <c r="I3" s="78" t="s">
        <v>3</v>
      </c>
      <c r="K3" s="4"/>
      <c r="L3" s="4"/>
      <c r="M3" s="4"/>
      <c r="N3" s="4"/>
      <c r="O3" s="4"/>
      <c r="P3" s="4"/>
      <c r="Q3" s="4"/>
    </row>
    <row r="4" spans="1:17" ht="15.75" thickBot="1" x14ac:dyDescent="0.3">
      <c r="A4" s="9"/>
      <c r="B4" s="10"/>
      <c r="C4" s="21"/>
      <c r="D4" s="9"/>
      <c r="E4" s="10"/>
      <c r="F4" s="75">
        <f>'Start page'!C4</f>
        <v>8.1999999999999993</v>
      </c>
      <c r="G4" s="10" t="s">
        <v>9</v>
      </c>
      <c r="H4" s="21"/>
      <c r="I4" s="79"/>
    </row>
    <row r="5" spans="1:17" ht="30" x14ac:dyDescent="0.25">
      <c r="A5" s="30" t="s">
        <v>13</v>
      </c>
      <c r="B5" s="31" t="s">
        <v>4</v>
      </c>
      <c r="C5" s="32" t="s">
        <v>5</v>
      </c>
      <c r="D5" s="33" t="s">
        <v>7</v>
      </c>
      <c r="E5" s="31"/>
      <c r="F5" s="31" t="s">
        <v>16</v>
      </c>
      <c r="G5" s="31"/>
      <c r="H5" s="32" t="s">
        <v>6</v>
      </c>
      <c r="I5" s="34"/>
      <c r="K5" s="3"/>
      <c r="L5" s="3"/>
      <c r="M5" s="3"/>
      <c r="N5" s="3"/>
      <c r="O5" s="3"/>
      <c r="P5" s="3"/>
      <c r="Q5" s="3"/>
    </row>
    <row r="6" spans="1:17" x14ac:dyDescent="0.25">
      <c r="A6" s="28">
        <v>1</v>
      </c>
      <c r="B6" s="22">
        <f>WORKDAY(C2-1,1)</f>
        <v>42278</v>
      </c>
      <c r="C6" s="29">
        <f t="shared" ref="C6:C27" si="0">IF(B6="","",B6)</f>
        <v>42278</v>
      </c>
      <c r="D6" s="45"/>
      <c r="E6" s="23"/>
      <c r="F6" s="24" t="str">
        <f>IF(D6="","",D6-$F$4)</f>
        <v/>
      </c>
      <c r="G6" s="23"/>
      <c r="H6" s="26">
        <f>D6</f>
        <v>0</v>
      </c>
      <c r="I6" s="25"/>
      <c r="K6" s="3"/>
      <c r="L6" s="3"/>
      <c r="M6" s="3"/>
      <c r="N6" s="3"/>
      <c r="O6" s="3"/>
      <c r="P6" s="3"/>
      <c r="Q6" s="3"/>
    </row>
    <row r="7" spans="1:17" x14ac:dyDescent="0.25">
      <c r="A7" s="28">
        <f>A6+1</f>
        <v>2</v>
      </c>
      <c r="B7" s="22">
        <f>IF(WEEKDAY(B6+1)&gt;1,IF(WEEKDAY(B6+1)&lt;7,B6+1,B6+3),B6+3)</f>
        <v>42279</v>
      </c>
      <c r="C7" s="29">
        <f t="shared" si="0"/>
        <v>42279</v>
      </c>
      <c r="D7" s="45"/>
      <c r="E7" s="23"/>
      <c r="F7" s="24" t="str">
        <f t="shared" ref="F7:F27" si="1">IF(D7="","",D7-$F$4)</f>
        <v/>
      </c>
      <c r="G7" s="23"/>
      <c r="H7" s="26">
        <f>D7+H6</f>
        <v>0</v>
      </c>
      <c r="I7" s="25"/>
      <c r="K7" s="4"/>
      <c r="L7" s="4"/>
      <c r="M7" s="4"/>
      <c r="N7" s="4"/>
      <c r="O7" s="4"/>
      <c r="P7" s="4"/>
      <c r="Q7" s="4"/>
    </row>
    <row r="8" spans="1:17" x14ac:dyDescent="0.25">
      <c r="A8" s="28">
        <f t="shared" ref="A8:A27" si="2">A7+1</f>
        <v>3</v>
      </c>
      <c r="B8" s="22">
        <f>IF(WEEKDAY(B7+1)&gt;1,IF(WEEKDAY(B7+1)&lt;7,B7+1,B7+3),B7+3)</f>
        <v>42282</v>
      </c>
      <c r="C8" s="29">
        <f t="shared" si="0"/>
        <v>42282</v>
      </c>
      <c r="D8" s="45"/>
      <c r="E8" s="23"/>
      <c r="F8" s="24" t="str">
        <f t="shared" si="1"/>
        <v/>
      </c>
      <c r="G8" s="23"/>
      <c r="H8" s="26">
        <f t="shared" ref="H8:H27" si="3">D8+H7</f>
        <v>0</v>
      </c>
      <c r="I8" s="25"/>
    </row>
    <row r="9" spans="1:17" x14ac:dyDescent="0.25">
      <c r="A9" s="28">
        <f t="shared" si="2"/>
        <v>4</v>
      </c>
      <c r="B9" s="22">
        <f t="shared" ref="B9:B27" si="4">IF(WEEKDAY(B8+1)&gt;1,IF(WEEKDAY(B8+1)&lt;7,B8+1,B8+3),B8+3)</f>
        <v>42283</v>
      </c>
      <c r="C9" s="29">
        <f t="shared" si="0"/>
        <v>42283</v>
      </c>
      <c r="D9" s="45"/>
      <c r="E9" s="23"/>
      <c r="F9" s="24" t="str">
        <f t="shared" si="1"/>
        <v/>
      </c>
      <c r="G9" s="23"/>
      <c r="H9" s="26">
        <f t="shared" si="3"/>
        <v>0</v>
      </c>
      <c r="I9" s="25"/>
      <c r="K9" s="3"/>
      <c r="L9" s="3"/>
      <c r="M9" s="3"/>
      <c r="N9" s="3"/>
      <c r="O9" s="3"/>
      <c r="P9" s="3"/>
      <c r="Q9" s="3"/>
    </row>
    <row r="10" spans="1:17" x14ac:dyDescent="0.25">
      <c r="A10" s="28">
        <f t="shared" si="2"/>
        <v>5</v>
      </c>
      <c r="B10" s="22">
        <f t="shared" si="4"/>
        <v>42284</v>
      </c>
      <c r="C10" s="29">
        <f t="shared" si="0"/>
        <v>42284</v>
      </c>
      <c r="D10" s="45"/>
      <c r="E10" s="23"/>
      <c r="F10" s="24" t="str">
        <f t="shared" si="1"/>
        <v/>
      </c>
      <c r="G10" s="23"/>
      <c r="H10" s="26">
        <f t="shared" si="3"/>
        <v>0</v>
      </c>
      <c r="I10" s="25"/>
      <c r="K10" s="3"/>
      <c r="L10" s="3"/>
      <c r="M10" s="3"/>
      <c r="N10" s="3"/>
      <c r="O10" s="3"/>
      <c r="P10" s="3"/>
      <c r="Q10" s="3"/>
    </row>
    <row r="11" spans="1:17" x14ac:dyDescent="0.25">
      <c r="A11" s="28">
        <f t="shared" si="2"/>
        <v>6</v>
      </c>
      <c r="B11" s="22">
        <f t="shared" si="4"/>
        <v>42285</v>
      </c>
      <c r="C11" s="29">
        <f t="shared" si="0"/>
        <v>42285</v>
      </c>
      <c r="D11" s="45"/>
      <c r="E11" s="23"/>
      <c r="F11" s="24" t="str">
        <f t="shared" si="1"/>
        <v/>
      </c>
      <c r="G11" s="23"/>
      <c r="H11" s="26">
        <f t="shared" si="3"/>
        <v>0</v>
      </c>
      <c r="I11" s="25"/>
      <c r="K11" s="4"/>
      <c r="L11" s="4"/>
      <c r="M11" s="4"/>
      <c r="N11" s="4"/>
      <c r="O11" s="4"/>
      <c r="P11" s="4"/>
      <c r="Q11" s="4"/>
    </row>
    <row r="12" spans="1:17" x14ac:dyDescent="0.25">
      <c r="A12" s="28">
        <f t="shared" si="2"/>
        <v>7</v>
      </c>
      <c r="B12" s="22">
        <f t="shared" si="4"/>
        <v>42286</v>
      </c>
      <c r="C12" s="29">
        <f t="shared" si="0"/>
        <v>42286</v>
      </c>
      <c r="D12" s="45"/>
      <c r="E12" s="23"/>
      <c r="F12" s="24" t="str">
        <f t="shared" si="1"/>
        <v/>
      </c>
      <c r="G12" s="23"/>
      <c r="H12" s="26">
        <f t="shared" si="3"/>
        <v>0</v>
      </c>
      <c r="I12" s="25"/>
    </row>
    <row r="13" spans="1:17" x14ac:dyDescent="0.25">
      <c r="A13" s="28">
        <f t="shared" si="2"/>
        <v>8</v>
      </c>
      <c r="B13" s="22">
        <f t="shared" si="4"/>
        <v>42289</v>
      </c>
      <c r="C13" s="29">
        <f t="shared" si="0"/>
        <v>42289</v>
      </c>
      <c r="D13" s="45"/>
      <c r="E13" s="23"/>
      <c r="F13" s="24" t="str">
        <f t="shared" si="1"/>
        <v/>
      </c>
      <c r="G13" s="23"/>
      <c r="H13" s="26">
        <f t="shared" si="3"/>
        <v>0</v>
      </c>
      <c r="I13" s="25"/>
    </row>
    <row r="14" spans="1:17" x14ac:dyDescent="0.25">
      <c r="A14" s="28">
        <f t="shared" si="2"/>
        <v>9</v>
      </c>
      <c r="B14" s="22">
        <f t="shared" si="4"/>
        <v>42290</v>
      </c>
      <c r="C14" s="29">
        <f t="shared" si="0"/>
        <v>42290</v>
      </c>
      <c r="D14" s="45"/>
      <c r="E14" s="23"/>
      <c r="F14" s="24" t="str">
        <f t="shared" si="1"/>
        <v/>
      </c>
      <c r="G14" s="23"/>
      <c r="H14" s="26">
        <f t="shared" si="3"/>
        <v>0</v>
      </c>
      <c r="I14" s="25"/>
    </row>
    <row r="15" spans="1:17" x14ac:dyDescent="0.25">
      <c r="A15" s="28">
        <f t="shared" si="2"/>
        <v>10</v>
      </c>
      <c r="B15" s="22">
        <f t="shared" si="4"/>
        <v>42291</v>
      </c>
      <c r="C15" s="29">
        <f t="shared" si="0"/>
        <v>42291</v>
      </c>
      <c r="D15" s="45"/>
      <c r="E15" s="23"/>
      <c r="F15" s="24" t="str">
        <f t="shared" si="1"/>
        <v/>
      </c>
      <c r="G15" s="23"/>
      <c r="H15" s="26">
        <f t="shared" si="3"/>
        <v>0</v>
      </c>
      <c r="I15" s="25"/>
    </row>
    <row r="16" spans="1:17" x14ac:dyDescent="0.25">
      <c r="A16" s="28">
        <f t="shared" si="2"/>
        <v>11</v>
      </c>
      <c r="B16" s="22">
        <f t="shared" si="4"/>
        <v>42292</v>
      </c>
      <c r="C16" s="29">
        <f t="shared" si="0"/>
        <v>42292</v>
      </c>
      <c r="D16" s="45"/>
      <c r="E16" s="23"/>
      <c r="F16" s="24" t="str">
        <f t="shared" si="1"/>
        <v/>
      </c>
      <c r="G16" s="23"/>
      <c r="H16" s="26">
        <f t="shared" si="3"/>
        <v>0</v>
      </c>
      <c r="I16" s="25"/>
    </row>
    <row r="17" spans="1:9" x14ac:dyDescent="0.25">
      <c r="A17" s="28">
        <f t="shared" si="2"/>
        <v>12</v>
      </c>
      <c r="B17" s="22">
        <f t="shared" si="4"/>
        <v>42293</v>
      </c>
      <c r="C17" s="29">
        <f t="shared" si="0"/>
        <v>42293</v>
      </c>
      <c r="D17" s="45"/>
      <c r="E17" s="23"/>
      <c r="F17" s="24" t="str">
        <f t="shared" si="1"/>
        <v/>
      </c>
      <c r="G17" s="23"/>
      <c r="H17" s="26">
        <f t="shared" si="3"/>
        <v>0</v>
      </c>
      <c r="I17" s="25"/>
    </row>
    <row r="18" spans="1:9" x14ac:dyDescent="0.25">
      <c r="A18" s="28">
        <f t="shared" si="2"/>
        <v>13</v>
      </c>
      <c r="B18" s="22">
        <f t="shared" si="4"/>
        <v>42296</v>
      </c>
      <c r="C18" s="29">
        <f t="shared" si="0"/>
        <v>42296</v>
      </c>
      <c r="D18" s="45"/>
      <c r="E18" s="23"/>
      <c r="F18" s="24" t="str">
        <f t="shared" si="1"/>
        <v/>
      </c>
      <c r="G18" s="23"/>
      <c r="H18" s="26">
        <f t="shared" si="3"/>
        <v>0</v>
      </c>
      <c r="I18" s="25"/>
    </row>
    <row r="19" spans="1:9" x14ac:dyDescent="0.25">
      <c r="A19" s="28">
        <f t="shared" si="2"/>
        <v>14</v>
      </c>
      <c r="B19" s="22">
        <f t="shared" si="4"/>
        <v>42297</v>
      </c>
      <c r="C19" s="29">
        <f t="shared" si="0"/>
        <v>42297</v>
      </c>
      <c r="D19" s="45"/>
      <c r="E19" s="23"/>
      <c r="F19" s="24" t="str">
        <f t="shared" si="1"/>
        <v/>
      </c>
      <c r="G19" s="23"/>
      <c r="H19" s="26">
        <f t="shared" si="3"/>
        <v>0</v>
      </c>
      <c r="I19" s="25"/>
    </row>
    <row r="20" spans="1:9" x14ac:dyDescent="0.25">
      <c r="A20" s="28">
        <f t="shared" si="2"/>
        <v>15</v>
      </c>
      <c r="B20" s="22">
        <f t="shared" si="4"/>
        <v>42298</v>
      </c>
      <c r="C20" s="29">
        <f t="shared" si="0"/>
        <v>42298</v>
      </c>
      <c r="D20" s="45"/>
      <c r="E20" s="23"/>
      <c r="F20" s="24" t="str">
        <f t="shared" si="1"/>
        <v/>
      </c>
      <c r="G20" s="23"/>
      <c r="H20" s="26">
        <f t="shared" si="3"/>
        <v>0</v>
      </c>
      <c r="I20" s="25"/>
    </row>
    <row r="21" spans="1:9" x14ac:dyDescent="0.25">
      <c r="A21" s="28">
        <f t="shared" si="2"/>
        <v>16</v>
      </c>
      <c r="B21" s="22">
        <f t="shared" si="4"/>
        <v>42299</v>
      </c>
      <c r="C21" s="29">
        <f t="shared" si="0"/>
        <v>42299</v>
      </c>
      <c r="D21" s="45"/>
      <c r="E21" s="23"/>
      <c r="F21" s="24" t="str">
        <f t="shared" si="1"/>
        <v/>
      </c>
      <c r="G21" s="23"/>
      <c r="H21" s="26">
        <f t="shared" si="3"/>
        <v>0</v>
      </c>
      <c r="I21" s="25"/>
    </row>
    <row r="22" spans="1:9" x14ac:dyDescent="0.25">
      <c r="A22" s="28">
        <f t="shared" si="2"/>
        <v>17</v>
      </c>
      <c r="B22" s="22">
        <f t="shared" si="4"/>
        <v>42300</v>
      </c>
      <c r="C22" s="29">
        <f t="shared" si="0"/>
        <v>42300</v>
      </c>
      <c r="D22" s="45"/>
      <c r="E22" s="23"/>
      <c r="F22" s="24" t="str">
        <f t="shared" si="1"/>
        <v/>
      </c>
      <c r="G22" s="23"/>
      <c r="H22" s="26">
        <f t="shared" si="3"/>
        <v>0</v>
      </c>
      <c r="I22" s="25"/>
    </row>
    <row r="23" spans="1:9" x14ac:dyDescent="0.25">
      <c r="A23" s="28">
        <f t="shared" si="2"/>
        <v>18</v>
      </c>
      <c r="B23" s="22">
        <f t="shared" si="4"/>
        <v>42303</v>
      </c>
      <c r="C23" s="29">
        <f t="shared" si="0"/>
        <v>42303</v>
      </c>
      <c r="D23" s="45"/>
      <c r="E23" s="23"/>
      <c r="F23" s="24" t="str">
        <f t="shared" si="1"/>
        <v/>
      </c>
      <c r="G23" s="23"/>
      <c r="H23" s="26">
        <f t="shared" si="3"/>
        <v>0</v>
      </c>
      <c r="I23" s="25"/>
    </row>
    <row r="24" spans="1:9" x14ac:dyDescent="0.25">
      <c r="A24" s="28">
        <f t="shared" si="2"/>
        <v>19</v>
      </c>
      <c r="B24" s="22">
        <f t="shared" si="4"/>
        <v>42304</v>
      </c>
      <c r="C24" s="29">
        <f t="shared" si="0"/>
        <v>42304</v>
      </c>
      <c r="D24" s="45"/>
      <c r="E24" s="23"/>
      <c r="F24" s="24" t="str">
        <f t="shared" si="1"/>
        <v/>
      </c>
      <c r="G24" s="23"/>
      <c r="H24" s="26">
        <f t="shared" si="3"/>
        <v>0</v>
      </c>
      <c r="I24" s="25"/>
    </row>
    <row r="25" spans="1:9" x14ac:dyDescent="0.25">
      <c r="A25" s="28">
        <f t="shared" si="2"/>
        <v>20</v>
      </c>
      <c r="B25" s="22">
        <f t="shared" si="4"/>
        <v>42305</v>
      </c>
      <c r="C25" s="29">
        <f t="shared" si="0"/>
        <v>42305</v>
      </c>
      <c r="D25" s="45"/>
      <c r="E25" s="23"/>
      <c r="F25" s="24" t="str">
        <f t="shared" si="1"/>
        <v/>
      </c>
      <c r="G25" s="23"/>
      <c r="H25" s="26">
        <f t="shared" si="3"/>
        <v>0</v>
      </c>
      <c r="I25" s="25"/>
    </row>
    <row r="26" spans="1:9" x14ac:dyDescent="0.25">
      <c r="A26" s="28">
        <f t="shared" si="2"/>
        <v>21</v>
      </c>
      <c r="B26" s="22">
        <f t="shared" si="4"/>
        <v>42306</v>
      </c>
      <c r="C26" s="29">
        <f t="shared" si="0"/>
        <v>42306</v>
      </c>
      <c r="D26" s="45"/>
      <c r="E26" s="23"/>
      <c r="F26" s="24" t="str">
        <f t="shared" si="1"/>
        <v/>
      </c>
      <c r="G26" s="23"/>
      <c r="H26" s="26">
        <f t="shared" si="3"/>
        <v>0</v>
      </c>
      <c r="I26" s="25"/>
    </row>
    <row r="27" spans="1:9" x14ac:dyDescent="0.25">
      <c r="A27" s="28">
        <f t="shared" si="2"/>
        <v>22</v>
      </c>
      <c r="B27" s="22">
        <f t="shared" si="4"/>
        <v>42307</v>
      </c>
      <c r="C27" s="29">
        <f t="shared" si="0"/>
        <v>42307</v>
      </c>
      <c r="D27" s="45"/>
      <c r="E27" s="23"/>
      <c r="F27" s="24" t="str">
        <f t="shared" si="1"/>
        <v/>
      </c>
      <c r="G27" s="23"/>
      <c r="H27" s="26">
        <f t="shared" si="3"/>
        <v>0</v>
      </c>
      <c r="I27" s="25"/>
    </row>
    <row r="28" spans="1:9" x14ac:dyDescent="0.25">
      <c r="A28" s="28">
        <f t="shared" ref="A28" si="5">A27+1</f>
        <v>23</v>
      </c>
      <c r="B28" s="22"/>
      <c r="C28" s="29"/>
      <c r="D28" s="45"/>
      <c r="E28" s="23"/>
      <c r="F28" s="24" t="str">
        <f t="shared" ref="F28" si="6">IF(D28="","",D28-$F$4)</f>
        <v/>
      </c>
      <c r="G28" s="23"/>
      <c r="H28" s="26">
        <f t="shared" ref="H28" si="7">D28+H27</f>
        <v>0</v>
      </c>
      <c r="I28" s="25"/>
    </row>
    <row r="29" spans="1:9" x14ac:dyDescent="0.25">
      <c r="A29" s="28"/>
      <c r="B29" s="22"/>
      <c r="C29" s="29"/>
      <c r="D29" s="45"/>
      <c r="E29" s="23"/>
      <c r="F29" s="24" t="str">
        <f>IF(B29="","",D29-$F$4)</f>
        <v/>
      </c>
      <c r="G29" s="23"/>
      <c r="H29" s="26"/>
      <c r="I29" s="25"/>
    </row>
    <row r="30" spans="1:9" x14ac:dyDescent="0.25">
      <c r="A30" s="28"/>
      <c r="B30" s="22" t="s">
        <v>10</v>
      </c>
      <c r="C30" s="26"/>
      <c r="D30" s="45"/>
      <c r="E30" s="23"/>
      <c r="F30" s="24"/>
      <c r="G30" s="23"/>
      <c r="H30" s="26"/>
      <c r="I30" s="25"/>
    </row>
    <row r="31" spans="1:9" x14ac:dyDescent="0.25">
      <c r="A31" s="28">
        <f>1</f>
        <v>1</v>
      </c>
      <c r="B31" s="22"/>
      <c r="C31" s="29" t="str">
        <f>IF(B31="","",B31)</f>
        <v/>
      </c>
      <c r="D31" s="45"/>
      <c r="E31" s="23"/>
      <c r="F31" s="24" t="str">
        <f>IF(B31="","",D31-$F$4)</f>
        <v/>
      </c>
      <c r="G31" s="23"/>
      <c r="H31" s="26">
        <f>IF(B31="",0,F31)</f>
        <v>0</v>
      </c>
      <c r="I31" s="25"/>
    </row>
    <row r="32" spans="1:9" x14ac:dyDescent="0.25">
      <c r="A32" s="28">
        <f t="shared" ref="A32:A35" si="8">A31+1</f>
        <v>2</v>
      </c>
      <c r="B32" s="22"/>
      <c r="C32" s="26"/>
      <c r="D32" s="45"/>
      <c r="E32" s="23"/>
      <c r="F32" s="24" t="str">
        <f>IF(B32="","",D32-$F$4)</f>
        <v/>
      </c>
      <c r="G32" s="23"/>
      <c r="H32" s="26">
        <f>IF(B32="",0,F32+H31)</f>
        <v>0</v>
      </c>
      <c r="I32" s="25"/>
    </row>
    <row r="33" spans="1:9" x14ac:dyDescent="0.25">
      <c r="A33" s="28">
        <f t="shared" si="8"/>
        <v>3</v>
      </c>
      <c r="B33" s="22"/>
      <c r="C33" s="26"/>
      <c r="D33" s="45"/>
      <c r="E33" s="23"/>
      <c r="F33" s="24" t="str">
        <f>IF(B33="","",D33-$F$4)</f>
        <v/>
      </c>
      <c r="G33" s="23"/>
      <c r="H33" s="26">
        <f t="shared" ref="H33:H35" si="9">IF(B33="",0,F33+H32)</f>
        <v>0</v>
      </c>
      <c r="I33" s="25"/>
    </row>
    <row r="34" spans="1:9" x14ac:dyDescent="0.25">
      <c r="A34" s="28">
        <f t="shared" si="8"/>
        <v>4</v>
      </c>
      <c r="B34" s="22"/>
      <c r="C34" s="26"/>
      <c r="D34" s="45"/>
      <c r="E34" s="23"/>
      <c r="F34" s="24" t="str">
        <f>IF(B34="","",D34-$F$4)</f>
        <v/>
      </c>
      <c r="G34" s="23"/>
      <c r="H34" s="26">
        <f t="shared" si="9"/>
        <v>0</v>
      </c>
      <c r="I34" s="25"/>
    </row>
    <row r="35" spans="1:9" ht="15.75" thickBot="1" x14ac:dyDescent="0.3">
      <c r="A35" s="35">
        <f t="shared" si="8"/>
        <v>5</v>
      </c>
      <c r="B35" s="36"/>
      <c r="C35" s="37"/>
      <c r="D35" s="46"/>
      <c r="E35" s="38"/>
      <c r="F35" s="39" t="str">
        <f>IF(B35="","",D35-$F$4)</f>
        <v/>
      </c>
      <c r="G35" s="38"/>
      <c r="H35" s="37">
        <f t="shared" si="9"/>
        <v>0</v>
      </c>
      <c r="I35" s="40"/>
    </row>
    <row r="36" spans="1:9" x14ac:dyDescent="0.25">
      <c r="A36" s="47"/>
      <c r="B36" s="11"/>
      <c r="C36" s="48"/>
      <c r="D36" s="47"/>
      <c r="E36" s="12"/>
      <c r="F36" s="49" t="s">
        <v>15</v>
      </c>
      <c r="G36" s="50"/>
      <c r="H36" s="51" t="s">
        <v>14</v>
      </c>
      <c r="I36" s="52"/>
    </row>
    <row r="37" spans="1:9" ht="15.75" thickBot="1" x14ac:dyDescent="0.3">
      <c r="A37" s="53"/>
      <c r="B37" s="16"/>
      <c r="C37" s="54"/>
      <c r="D37" s="55" t="s">
        <v>6</v>
      </c>
      <c r="E37" s="56"/>
      <c r="F37" s="57">
        <f>SUM(F6:F35)</f>
        <v>0</v>
      </c>
      <c r="G37" s="58"/>
      <c r="H37" s="59">
        <f>SUM(D6:D35)</f>
        <v>0</v>
      </c>
      <c r="I37" s="60"/>
    </row>
    <row r="38" spans="1:9" x14ac:dyDescent="0.25">
      <c r="B38" s="3"/>
    </row>
  </sheetData>
  <mergeCells count="2">
    <mergeCell ref="E1:H1"/>
    <mergeCell ref="I3:I4"/>
  </mergeCells>
  <hyperlinks>
    <hyperlink ref="I1" r:id="rId1"/>
  </hyperlinks>
  <pageMargins left="0.7" right="0.7" top="0.75" bottom="0.75" header="0.3" footer="0.3"/>
  <pageSetup paperSize="9" scale="86" orientation="portrait" horizontalDpi="0" verticalDpi="0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zoomScaleNormal="100" zoomScaleSheetLayoutView="115" workbookViewId="0">
      <selection activeCell="C27" sqref="B27:C27"/>
    </sheetView>
  </sheetViews>
  <sheetFormatPr defaultRowHeight="15" x14ac:dyDescent="0.25"/>
  <cols>
    <col min="1" max="1" width="4.28515625" customWidth="1"/>
    <col min="2" max="2" width="13.140625" customWidth="1"/>
    <col min="3" max="3" width="13.28515625" customWidth="1"/>
    <col min="5" max="5" width="3.5703125" customWidth="1"/>
    <col min="6" max="6" width="8.5703125" customWidth="1"/>
    <col min="7" max="7" width="5.85546875" customWidth="1"/>
    <col min="8" max="8" width="10.85546875" customWidth="1"/>
    <col min="9" max="9" width="32" style="5" customWidth="1"/>
    <col min="11" max="11" width="11.28515625" customWidth="1"/>
    <col min="12" max="12" width="10.7109375" bestFit="1" customWidth="1"/>
    <col min="13" max="13" width="11.85546875" customWidth="1"/>
    <col min="14" max="14" width="10.5703125" customWidth="1"/>
    <col min="15" max="17" width="11.28515625" customWidth="1"/>
  </cols>
  <sheetData>
    <row r="1" spans="1:17" ht="18.75" x14ac:dyDescent="0.3">
      <c r="A1" s="6"/>
      <c r="B1" s="7" t="s">
        <v>0</v>
      </c>
      <c r="C1" s="8"/>
      <c r="D1" s="43"/>
      <c r="E1" s="76">
        <f>C2</f>
        <v>42309</v>
      </c>
      <c r="F1" s="76"/>
      <c r="G1" s="76"/>
      <c r="H1" s="77"/>
      <c r="I1" s="41" t="s">
        <v>1</v>
      </c>
      <c r="J1" s="1"/>
    </row>
    <row r="2" spans="1:17" ht="15.75" thickBot="1" x14ac:dyDescent="0.3">
      <c r="A2" s="13"/>
      <c r="B2" s="14" t="s">
        <v>12</v>
      </c>
      <c r="C2" s="20">
        <f>DATEVALUE("1/11/"&amp;'Start page'!C3)</f>
        <v>42309</v>
      </c>
      <c r="D2" s="44"/>
      <c r="E2" s="14"/>
      <c r="F2" s="17"/>
      <c r="G2" s="17"/>
      <c r="H2" s="42"/>
      <c r="I2" s="15"/>
      <c r="K2" s="3"/>
      <c r="L2" s="3"/>
      <c r="M2" s="3"/>
      <c r="N2" s="3"/>
      <c r="O2" s="3"/>
      <c r="P2" s="3"/>
      <c r="Q2" s="3"/>
    </row>
    <row r="3" spans="1:17" ht="30" x14ac:dyDescent="0.25">
      <c r="A3" s="6"/>
      <c r="B3" s="18" t="s">
        <v>11</v>
      </c>
      <c r="C3" s="27"/>
      <c r="D3" s="6"/>
      <c r="E3" s="18"/>
      <c r="F3" s="18" t="s">
        <v>8</v>
      </c>
      <c r="G3" s="18"/>
      <c r="H3" s="19" t="s">
        <v>2</v>
      </c>
      <c r="I3" s="78" t="s">
        <v>3</v>
      </c>
      <c r="K3" s="4"/>
      <c r="L3" s="4"/>
      <c r="M3" s="4"/>
      <c r="N3" s="4"/>
      <c r="O3" s="4"/>
      <c r="P3" s="4"/>
      <c r="Q3" s="4"/>
    </row>
    <row r="4" spans="1:17" ht="15.75" thickBot="1" x14ac:dyDescent="0.3">
      <c r="A4" s="9"/>
      <c r="B4" s="10"/>
      <c r="C4" s="21"/>
      <c r="D4" s="9"/>
      <c r="E4" s="10"/>
      <c r="F4" s="75">
        <f>'Start page'!C4</f>
        <v>8.1999999999999993</v>
      </c>
      <c r="G4" s="10" t="s">
        <v>9</v>
      </c>
      <c r="H4" s="21"/>
      <c r="I4" s="79"/>
    </row>
    <row r="5" spans="1:17" ht="30" x14ac:dyDescent="0.25">
      <c r="A5" s="30" t="s">
        <v>13</v>
      </c>
      <c r="B5" s="31" t="s">
        <v>4</v>
      </c>
      <c r="C5" s="32" t="s">
        <v>5</v>
      </c>
      <c r="D5" s="33" t="s">
        <v>7</v>
      </c>
      <c r="E5" s="31"/>
      <c r="F5" s="31" t="s">
        <v>16</v>
      </c>
      <c r="G5" s="31"/>
      <c r="H5" s="32" t="s">
        <v>6</v>
      </c>
      <c r="I5" s="34"/>
      <c r="K5" s="3"/>
      <c r="L5" s="3"/>
      <c r="M5" s="3"/>
      <c r="N5" s="3"/>
      <c r="O5" s="3"/>
      <c r="P5" s="3"/>
      <c r="Q5" s="3"/>
    </row>
    <row r="6" spans="1:17" x14ac:dyDescent="0.25">
      <c r="A6" s="28">
        <v>1</v>
      </c>
      <c r="B6" s="22">
        <f>WORKDAY(C2-1,1)</f>
        <v>42310</v>
      </c>
      <c r="C6" s="29">
        <f t="shared" ref="C6:C26" si="0">IF(B6="","",B6)</f>
        <v>42310</v>
      </c>
      <c r="D6" s="45"/>
      <c r="E6" s="23"/>
      <c r="F6" s="24" t="str">
        <f>IF(D6="","",D6-$F$4)</f>
        <v/>
      </c>
      <c r="G6" s="23"/>
      <c r="H6" s="26">
        <f>D6</f>
        <v>0</v>
      </c>
      <c r="I6" s="25"/>
      <c r="K6" s="3"/>
      <c r="L6" s="3"/>
      <c r="M6" s="3"/>
      <c r="N6" s="3"/>
      <c r="O6" s="3"/>
      <c r="P6" s="3"/>
      <c r="Q6" s="3"/>
    </row>
    <row r="7" spans="1:17" x14ac:dyDescent="0.25">
      <c r="A7" s="28">
        <f>A6+1</f>
        <v>2</v>
      </c>
      <c r="B7" s="22">
        <f>IF(WEEKDAY(B6+1)&gt;1,IF(WEEKDAY(B6+1)&lt;7,B6+1,B6+3),B6+3)</f>
        <v>42311</v>
      </c>
      <c r="C7" s="29">
        <f t="shared" si="0"/>
        <v>42311</v>
      </c>
      <c r="D7" s="45"/>
      <c r="E7" s="23"/>
      <c r="F7" s="24" t="str">
        <f t="shared" ref="F7:F27" si="1">IF(D7="","",D7-$F$4)</f>
        <v/>
      </c>
      <c r="G7" s="23"/>
      <c r="H7" s="26">
        <f>D7+H6</f>
        <v>0</v>
      </c>
      <c r="I7" s="25"/>
      <c r="K7" s="4"/>
      <c r="L7" s="4"/>
      <c r="M7" s="4"/>
      <c r="N7" s="4"/>
      <c r="O7" s="4"/>
      <c r="P7" s="4"/>
      <c r="Q7" s="4"/>
    </row>
    <row r="8" spans="1:17" x14ac:dyDescent="0.25">
      <c r="A8" s="28">
        <f t="shared" ref="A8:A27" si="2">A7+1</f>
        <v>3</v>
      </c>
      <c r="B8" s="22">
        <f>IF(WEEKDAY(B7+1)&gt;1,IF(WEEKDAY(B7+1)&lt;7,B7+1,B7+3),B7+3)</f>
        <v>42312</v>
      </c>
      <c r="C8" s="29">
        <f t="shared" si="0"/>
        <v>42312</v>
      </c>
      <c r="D8" s="45"/>
      <c r="E8" s="23"/>
      <c r="F8" s="24" t="str">
        <f t="shared" si="1"/>
        <v/>
      </c>
      <c r="G8" s="23"/>
      <c r="H8" s="26">
        <f t="shared" ref="H8:H27" si="3">D8+H7</f>
        <v>0</v>
      </c>
      <c r="I8" s="25"/>
    </row>
    <row r="9" spans="1:17" x14ac:dyDescent="0.25">
      <c r="A9" s="28">
        <f t="shared" si="2"/>
        <v>4</v>
      </c>
      <c r="B9" s="22">
        <f t="shared" ref="B9:B26" si="4">IF(WEEKDAY(B8+1)&gt;1,IF(WEEKDAY(B8+1)&lt;7,B8+1,B8+3),B8+3)</f>
        <v>42313</v>
      </c>
      <c r="C9" s="29">
        <f t="shared" si="0"/>
        <v>42313</v>
      </c>
      <c r="D9" s="45"/>
      <c r="E9" s="23"/>
      <c r="F9" s="24" t="str">
        <f t="shared" si="1"/>
        <v/>
      </c>
      <c r="G9" s="23"/>
      <c r="H9" s="26">
        <f t="shared" si="3"/>
        <v>0</v>
      </c>
      <c r="I9" s="25"/>
      <c r="K9" s="3"/>
      <c r="L9" s="3"/>
      <c r="M9" s="3"/>
      <c r="N9" s="3"/>
      <c r="O9" s="3"/>
      <c r="P9" s="3"/>
      <c r="Q9" s="3"/>
    </row>
    <row r="10" spans="1:17" x14ac:dyDescent="0.25">
      <c r="A10" s="28">
        <f t="shared" si="2"/>
        <v>5</v>
      </c>
      <c r="B10" s="22">
        <f t="shared" si="4"/>
        <v>42314</v>
      </c>
      <c r="C10" s="29">
        <f t="shared" si="0"/>
        <v>42314</v>
      </c>
      <c r="D10" s="45"/>
      <c r="E10" s="23"/>
      <c r="F10" s="24" t="str">
        <f t="shared" si="1"/>
        <v/>
      </c>
      <c r="G10" s="23"/>
      <c r="H10" s="26">
        <f t="shared" si="3"/>
        <v>0</v>
      </c>
      <c r="I10" s="25"/>
      <c r="K10" s="3"/>
      <c r="L10" s="3"/>
      <c r="M10" s="3"/>
      <c r="N10" s="3"/>
      <c r="O10" s="3"/>
      <c r="P10" s="3"/>
      <c r="Q10" s="3"/>
    </row>
    <row r="11" spans="1:17" x14ac:dyDescent="0.25">
      <c r="A11" s="28">
        <f t="shared" si="2"/>
        <v>6</v>
      </c>
      <c r="B11" s="22">
        <f t="shared" si="4"/>
        <v>42317</v>
      </c>
      <c r="C11" s="29">
        <f t="shared" si="0"/>
        <v>42317</v>
      </c>
      <c r="D11" s="45"/>
      <c r="E11" s="23"/>
      <c r="F11" s="24" t="str">
        <f t="shared" si="1"/>
        <v/>
      </c>
      <c r="G11" s="23"/>
      <c r="H11" s="26">
        <f t="shared" si="3"/>
        <v>0</v>
      </c>
      <c r="I11" s="25"/>
      <c r="K11" s="4"/>
      <c r="L11" s="4"/>
      <c r="M11" s="4"/>
      <c r="N11" s="4"/>
      <c r="O11" s="4"/>
      <c r="P11" s="4"/>
      <c r="Q11" s="4"/>
    </row>
    <row r="12" spans="1:17" x14ac:dyDescent="0.25">
      <c r="A12" s="28">
        <f t="shared" si="2"/>
        <v>7</v>
      </c>
      <c r="B12" s="22">
        <f t="shared" si="4"/>
        <v>42318</v>
      </c>
      <c r="C12" s="29">
        <f t="shared" si="0"/>
        <v>42318</v>
      </c>
      <c r="D12" s="45"/>
      <c r="E12" s="23"/>
      <c r="F12" s="24" t="str">
        <f t="shared" si="1"/>
        <v/>
      </c>
      <c r="G12" s="23"/>
      <c r="H12" s="26">
        <f t="shared" si="3"/>
        <v>0</v>
      </c>
      <c r="I12" s="25"/>
    </row>
    <row r="13" spans="1:17" x14ac:dyDescent="0.25">
      <c r="A13" s="28">
        <f t="shared" si="2"/>
        <v>8</v>
      </c>
      <c r="B13" s="22">
        <f t="shared" si="4"/>
        <v>42319</v>
      </c>
      <c r="C13" s="29">
        <f t="shared" si="0"/>
        <v>42319</v>
      </c>
      <c r="D13" s="45"/>
      <c r="E13" s="23"/>
      <c r="F13" s="24" t="str">
        <f t="shared" si="1"/>
        <v/>
      </c>
      <c r="G13" s="23"/>
      <c r="H13" s="26">
        <f t="shared" si="3"/>
        <v>0</v>
      </c>
      <c r="I13" s="25"/>
    </row>
    <row r="14" spans="1:17" x14ac:dyDescent="0.25">
      <c r="A14" s="28">
        <f t="shared" si="2"/>
        <v>9</v>
      </c>
      <c r="B14" s="22">
        <f t="shared" si="4"/>
        <v>42320</v>
      </c>
      <c r="C14" s="29">
        <f t="shared" si="0"/>
        <v>42320</v>
      </c>
      <c r="D14" s="45"/>
      <c r="E14" s="23"/>
      <c r="F14" s="24" t="str">
        <f t="shared" si="1"/>
        <v/>
      </c>
      <c r="G14" s="23"/>
      <c r="H14" s="26">
        <f t="shared" si="3"/>
        <v>0</v>
      </c>
      <c r="I14" s="25"/>
    </row>
    <row r="15" spans="1:17" x14ac:dyDescent="0.25">
      <c r="A15" s="28">
        <f t="shared" si="2"/>
        <v>10</v>
      </c>
      <c r="B15" s="22">
        <f t="shared" si="4"/>
        <v>42321</v>
      </c>
      <c r="C15" s="29">
        <f t="shared" si="0"/>
        <v>42321</v>
      </c>
      <c r="D15" s="45"/>
      <c r="E15" s="23"/>
      <c r="F15" s="24" t="str">
        <f t="shared" si="1"/>
        <v/>
      </c>
      <c r="G15" s="23"/>
      <c r="H15" s="26">
        <f t="shared" si="3"/>
        <v>0</v>
      </c>
      <c r="I15" s="25"/>
    </row>
    <row r="16" spans="1:17" x14ac:dyDescent="0.25">
      <c r="A16" s="28">
        <f t="shared" si="2"/>
        <v>11</v>
      </c>
      <c r="B16" s="22">
        <f t="shared" si="4"/>
        <v>42324</v>
      </c>
      <c r="C16" s="29">
        <f t="shared" si="0"/>
        <v>42324</v>
      </c>
      <c r="D16" s="45"/>
      <c r="E16" s="23"/>
      <c r="F16" s="24" t="str">
        <f t="shared" si="1"/>
        <v/>
      </c>
      <c r="G16" s="23"/>
      <c r="H16" s="26">
        <f t="shared" si="3"/>
        <v>0</v>
      </c>
      <c r="I16" s="25"/>
    </row>
    <row r="17" spans="1:9" x14ac:dyDescent="0.25">
      <c r="A17" s="28">
        <f t="shared" si="2"/>
        <v>12</v>
      </c>
      <c r="B17" s="22">
        <f t="shared" si="4"/>
        <v>42325</v>
      </c>
      <c r="C17" s="29">
        <f t="shared" si="0"/>
        <v>42325</v>
      </c>
      <c r="D17" s="45"/>
      <c r="E17" s="23"/>
      <c r="F17" s="24" t="str">
        <f t="shared" si="1"/>
        <v/>
      </c>
      <c r="G17" s="23"/>
      <c r="H17" s="26">
        <f t="shared" si="3"/>
        <v>0</v>
      </c>
      <c r="I17" s="25"/>
    </row>
    <row r="18" spans="1:9" x14ac:dyDescent="0.25">
      <c r="A18" s="28">
        <f t="shared" si="2"/>
        <v>13</v>
      </c>
      <c r="B18" s="22">
        <f t="shared" si="4"/>
        <v>42326</v>
      </c>
      <c r="C18" s="29">
        <f t="shared" si="0"/>
        <v>42326</v>
      </c>
      <c r="D18" s="45"/>
      <c r="E18" s="23"/>
      <c r="F18" s="24" t="str">
        <f t="shared" si="1"/>
        <v/>
      </c>
      <c r="G18" s="23"/>
      <c r="H18" s="26">
        <f t="shared" si="3"/>
        <v>0</v>
      </c>
      <c r="I18" s="25"/>
    </row>
    <row r="19" spans="1:9" x14ac:dyDescent="0.25">
      <c r="A19" s="28">
        <f t="shared" si="2"/>
        <v>14</v>
      </c>
      <c r="B19" s="22">
        <f t="shared" si="4"/>
        <v>42327</v>
      </c>
      <c r="C19" s="29">
        <f t="shared" si="0"/>
        <v>42327</v>
      </c>
      <c r="D19" s="45"/>
      <c r="E19" s="23"/>
      <c r="F19" s="24" t="str">
        <f t="shared" si="1"/>
        <v/>
      </c>
      <c r="G19" s="23"/>
      <c r="H19" s="26">
        <f t="shared" si="3"/>
        <v>0</v>
      </c>
      <c r="I19" s="25"/>
    </row>
    <row r="20" spans="1:9" x14ac:dyDescent="0.25">
      <c r="A20" s="28">
        <f t="shared" si="2"/>
        <v>15</v>
      </c>
      <c r="B20" s="22">
        <f t="shared" si="4"/>
        <v>42328</v>
      </c>
      <c r="C20" s="29">
        <f t="shared" si="0"/>
        <v>42328</v>
      </c>
      <c r="D20" s="45"/>
      <c r="E20" s="23"/>
      <c r="F20" s="24" t="str">
        <f t="shared" si="1"/>
        <v/>
      </c>
      <c r="G20" s="23"/>
      <c r="H20" s="26">
        <f t="shared" si="3"/>
        <v>0</v>
      </c>
      <c r="I20" s="25"/>
    </row>
    <row r="21" spans="1:9" x14ac:dyDescent="0.25">
      <c r="A21" s="28">
        <f t="shared" si="2"/>
        <v>16</v>
      </c>
      <c r="B21" s="22">
        <f t="shared" si="4"/>
        <v>42331</v>
      </c>
      <c r="C21" s="29">
        <f t="shared" si="0"/>
        <v>42331</v>
      </c>
      <c r="D21" s="45"/>
      <c r="E21" s="23"/>
      <c r="F21" s="24" t="str">
        <f t="shared" si="1"/>
        <v/>
      </c>
      <c r="G21" s="23"/>
      <c r="H21" s="26">
        <f t="shared" si="3"/>
        <v>0</v>
      </c>
      <c r="I21" s="25"/>
    </row>
    <row r="22" spans="1:9" x14ac:dyDescent="0.25">
      <c r="A22" s="28">
        <f t="shared" si="2"/>
        <v>17</v>
      </c>
      <c r="B22" s="22">
        <f t="shared" si="4"/>
        <v>42332</v>
      </c>
      <c r="C22" s="29">
        <f t="shared" si="0"/>
        <v>42332</v>
      </c>
      <c r="D22" s="45"/>
      <c r="E22" s="23"/>
      <c r="F22" s="24" t="str">
        <f t="shared" si="1"/>
        <v/>
      </c>
      <c r="G22" s="23"/>
      <c r="H22" s="26">
        <f t="shared" si="3"/>
        <v>0</v>
      </c>
      <c r="I22" s="25"/>
    </row>
    <row r="23" spans="1:9" x14ac:dyDescent="0.25">
      <c r="A23" s="28">
        <f t="shared" si="2"/>
        <v>18</v>
      </c>
      <c r="B23" s="22">
        <f t="shared" si="4"/>
        <v>42333</v>
      </c>
      <c r="C23" s="29">
        <f t="shared" si="0"/>
        <v>42333</v>
      </c>
      <c r="D23" s="45"/>
      <c r="E23" s="23"/>
      <c r="F23" s="24" t="str">
        <f t="shared" si="1"/>
        <v/>
      </c>
      <c r="G23" s="23"/>
      <c r="H23" s="26">
        <f t="shared" si="3"/>
        <v>0</v>
      </c>
      <c r="I23" s="25"/>
    </row>
    <row r="24" spans="1:9" x14ac:dyDescent="0.25">
      <c r="A24" s="28">
        <f t="shared" si="2"/>
        <v>19</v>
      </c>
      <c r="B24" s="22">
        <f t="shared" si="4"/>
        <v>42334</v>
      </c>
      <c r="C24" s="29">
        <f t="shared" si="0"/>
        <v>42334</v>
      </c>
      <c r="D24" s="45"/>
      <c r="E24" s="23"/>
      <c r="F24" s="24" t="str">
        <f t="shared" si="1"/>
        <v/>
      </c>
      <c r="G24" s="23"/>
      <c r="H24" s="26">
        <f t="shared" si="3"/>
        <v>0</v>
      </c>
      <c r="I24" s="25"/>
    </row>
    <row r="25" spans="1:9" x14ac:dyDescent="0.25">
      <c r="A25" s="28">
        <f t="shared" si="2"/>
        <v>20</v>
      </c>
      <c r="B25" s="22">
        <f t="shared" si="4"/>
        <v>42335</v>
      </c>
      <c r="C25" s="29">
        <f t="shared" si="0"/>
        <v>42335</v>
      </c>
      <c r="D25" s="45"/>
      <c r="E25" s="23"/>
      <c r="F25" s="24" t="str">
        <f t="shared" si="1"/>
        <v/>
      </c>
      <c r="G25" s="23"/>
      <c r="H25" s="26">
        <f t="shared" si="3"/>
        <v>0</v>
      </c>
      <c r="I25" s="25"/>
    </row>
    <row r="26" spans="1:9" x14ac:dyDescent="0.25">
      <c r="A26" s="28">
        <f t="shared" si="2"/>
        <v>21</v>
      </c>
      <c r="B26" s="22">
        <f t="shared" si="4"/>
        <v>42338</v>
      </c>
      <c r="C26" s="29">
        <f t="shared" si="0"/>
        <v>42338</v>
      </c>
      <c r="D26" s="45"/>
      <c r="E26" s="23"/>
      <c r="F26" s="24" t="str">
        <f t="shared" si="1"/>
        <v/>
      </c>
      <c r="G26" s="23"/>
      <c r="H26" s="26">
        <f t="shared" si="3"/>
        <v>0</v>
      </c>
      <c r="I26" s="25"/>
    </row>
    <row r="27" spans="1:9" x14ac:dyDescent="0.25">
      <c r="A27" s="28">
        <f t="shared" si="2"/>
        <v>22</v>
      </c>
      <c r="B27" s="22"/>
      <c r="C27" s="29"/>
      <c r="D27" s="45"/>
      <c r="E27" s="23"/>
      <c r="F27" s="24" t="str">
        <f t="shared" si="1"/>
        <v/>
      </c>
      <c r="G27" s="23"/>
      <c r="H27" s="26">
        <f t="shared" si="3"/>
        <v>0</v>
      </c>
      <c r="I27" s="25"/>
    </row>
    <row r="28" spans="1:9" x14ac:dyDescent="0.25">
      <c r="A28" s="28"/>
      <c r="B28" s="22"/>
      <c r="C28" s="29"/>
      <c r="D28" s="45"/>
      <c r="E28" s="23"/>
      <c r="F28" s="24"/>
      <c r="G28" s="23"/>
      <c r="H28" s="26"/>
      <c r="I28" s="25"/>
    </row>
    <row r="29" spans="1:9" x14ac:dyDescent="0.25">
      <c r="A29" s="28"/>
      <c r="B29" s="22"/>
      <c r="C29" s="29"/>
      <c r="D29" s="45"/>
      <c r="E29" s="23"/>
      <c r="F29" s="24" t="str">
        <f>IF(B29="","",D29-$F$4)</f>
        <v/>
      </c>
      <c r="G29" s="23"/>
      <c r="H29" s="26"/>
      <c r="I29" s="25"/>
    </row>
    <row r="30" spans="1:9" x14ac:dyDescent="0.25">
      <c r="A30" s="28"/>
      <c r="B30" s="22" t="s">
        <v>10</v>
      </c>
      <c r="C30" s="26"/>
      <c r="D30" s="45"/>
      <c r="E30" s="23"/>
      <c r="F30" s="24"/>
      <c r="G30" s="23"/>
      <c r="H30" s="26"/>
      <c r="I30" s="25"/>
    </row>
    <row r="31" spans="1:9" x14ac:dyDescent="0.25">
      <c r="A31" s="28">
        <f>1</f>
        <v>1</v>
      </c>
      <c r="B31" s="22"/>
      <c r="C31" s="29" t="str">
        <f>IF(B31="","",B31)</f>
        <v/>
      </c>
      <c r="D31" s="45"/>
      <c r="E31" s="23"/>
      <c r="F31" s="24" t="str">
        <f>IF(B31="","",D31-$F$4)</f>
        <v/>
      </c>
      <c r="G31" s="23"/>
      <c r="H31" s="26">
        <f>IF(B31="",0,F31)</f>
        <v>0</v>
      </c>
      <c r="I31" s="25"/>
    </row>
    <row r="32" spans="1:9" x14ac:dyDescent="0.25">
      <c r="A32" s="28">
        <f t="shared" ref="A32:A35" si="5">A31+1</f>
        <v>2</v>
      </c>
      <c r="B32" s="22"/>
      <c r="C32" s="26"/>
      <c r="D32" s="45"/>
      <c r="E32" s="23"/>
      <c r="F32" s="24" t="str">
        <f>IF(B32="","",D32-$F$4)</f>
        <v/>
      </c>
      <c r="G32" s="23"/>
      <c r="H32" s="26">
        <f>IF(B32="",0,F32+H31)</f>
        <v>0</v>
      </c>
      <c r="I32" s="25"/>
    </row>
    <row r="33" spans="1:9" x14ac:dyDescent="0.25">
      <c r="A33" s="28">
        <f t="shared" si="5"/>
        <v>3</v>
      </c>
      <c r="B33" s="22"/>
      <c r="C33" s="26"/>
      <c r="D33" s="45"/>
      <c r="E33" s="23"/>
      <c r="F33" s="24" t="str">
        <f>IF(B33="","",D33-$F$4)</f>
        <v/>
      </c>
      <c r="G33" s="23"/>
      <c r="H33" s="26">
        <f t="shared" ref="H33:H35" si="6">IF(B33="",0,F33+H32)</f>
        <v>0</v>
      </c>
      <c r="I33" s="25"/>
    </row>
    <row r="34" spans="1:9" x14ac:dyDescent="0.25">
      <c r="A34" s="28">
        <f t="shared" si="5"/>
        <v>4</v>
      </c>
      <c r="B34" s="22"/>
      <c r="C34" s="26"/>
      <c r="D34" s="45"/>
      <c r="E34" s="23"/>
      <c r="F34" s="24" t="str">
        <f>IF(B34="","",D34-$F$4)</f>
        <v/>
      </c>
      <c r="G34" s="23"/>
      <c r="H34" s="26">
        <f t="shared" si="6"/>
        <v>0</v>
      </c>
      <c r="I34" s="25"/>
    </row>
    <row r="35" spans="1:9" ht="15.75" thickBot="1" x14ac:dyDescent="0.3">
      <c r="A35" s="35">
        <f t="shared" si="5"/>
        <v>5</v>
      </c>
      <c r="B35" s="36"/>
      <c r="C35" s="37"/>
      <c r="D35" s="46"/>
      <c r="E35" s="38"/>
      <c r="F35" s="39" t="str">
        <f>IF(B35="","",D35-$F$4)</f>
        <v/>
      </c>
      <c r="G35" s="38"/>
      <c r="H35" s="37">
        <f t="shared" si="6"/>
        <v>0</v>
      </c>
      <c r="I35" s="40"/>
    </row>
    <row r="36" spans="1:9" x14ac:dyDescent="0.25">
      <c r="A36" s="47"/>
      <c r="B36" s="11"/>
      <c r="C36" s="48"/>
      <c r="D36" s="47"/>
      <c r="E36" s="12"/>
      <c r="F36" s="49" t="s">
        <v>15</v>
      </c>
      <c r="G36" s="50"/>
      <c r="H36" s="51" t="s">
        <v>14</v>
      </c>
      <c r="I36" s="52"/>
    </row>
    <row r="37" spans="1:9" ht="15.75" thickBot="1" x14ac:dyDescent="0.3">
      <c r="A37" s="53"/>
      <c r="B37" s="16"/>
      <c r="C37" s="54"/>
      <c r="D37" s="55" t="s">
        <v>6</v>
      </c>
      <c r="E37" s="56"/>
      <c r="F37" s="57">
        <f>SUM(F6:F35)</f>
        <v>0</v>
      </c>
      <c r="G37" s="58"/>
      <c r="H37" s="59">
        <f>SUM(D6:D35)</f>
        <v>0</v>
      </c>
      <c r="I37" s="60"/>
    </row>
    <row r="38" spans="1:9" x14ac:dyDescent="0.25">
      <c r="B38" s="3"/>
    </row>
  </sheetData>
  <mergeCells count="2">
    <mergeCell ref="E1:H1"/>
    <mergeCell ref="I3:I4"/>
  </mergeCells>
  <hyperlinks>
    <hyperlink ref="I1" r:id="rId1"/>
  </hyperlinks>
  <pageMargins left="0.7" right="0.7" top="0.75" bottom="0.75" header="0.3" footer="0.3"/>
  <pageSetup paperSize="9" scale="86" orientation="portrait" horizontalDpi="0" verticalDpi="0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zoomScaleNormal="100" zoomScaleSheetLayoutView="115" workbookViewId="0">
      <selection activeCell="C28" sqref="C28"/>
    </sheetView>
  </sheetViews>
  <sheetFormatPr defaultRowHeight="15" x14ac:dyDescent="0.25"/>
  <cols>
    <col min="1" max="1" width="4.28515625" customWidth="1"/>
    <col min="2" max="2" width="13.140625" customWidth="1"/>
    <col min="3" max="3" width="13.28515625" customWidth="1"/>
    <col min="5" max="5" width="3.5703125" customWidth="1"/>
    <col min="6" max="6" width="8.5703125" customWidth="1"/>
    <col min="7" max="7" width="5.85546875" customWidth="1"/>
    <col min="8" max="8" width="10.85546875" customWidth="1"/>
    <col min="9" max="9" width="32" style="5" customWidth="1"/>
    <col min="11" max="11" width="11.28515625" customWidth="1"/>
    <col min="12" max="12" width="10.7109375" bestFit="1" customWidth="1"/>
    <col min="13" max="13" width="11.85546875" customWidth="1"/>
    <col min="14" max="14" width="10.5703125" customWidth="1"/>
    <col min="15" max="17" width="11.28515625" customWidth="1"/>
  </cols>
  <sheetData>
    <row r="1" spans="1:17" ht="18.75" x14ac:dyDescent="0.3">
      <c r="A1" s="6"/>
      <c r="B1" s="7" t="s">
        <v>0</v>
      </c>
      <c r="C1" s="8"/>
      <c r="D1" s="43"/>
      <c r="E1" s="76">
        <f>C2</f>
        <v>42339</v>
      </c>
      <c r="F1" s="76"/>
      <c r="G1" s="76"/>
      <c r="H1" s="77"/>
      <c r="I1" s="41" t="s">
        <v>1</v>
      </c>
      <c r="J1" s="1"/>
    </row>
    <row r="2" spans="1:17" ht="15.75" thickBot="1" x14ac:dyDescent="0.3">
      <c r="A2" s="13"/>
      <c r="B2" s="14" t="s">
        <v>12</v>
      </c>
      <c r="C2" s="20">
        <f>DATEVALUE("1/12/"&amp;'Start page'!C3)</f>
        <v>42339</v>
      </c>
      <c r="D2" s="44"/>
      <c r="E2" s="14"/>
      <c r="F2" s="17"/>
      <c r="G2" s="17"/>
      <c r="H2" s="42"/>
      <c r="I2" s="15"/>
      <c r="K2" s="3"/>
      <c r="L2" s="3"/>
      <c r="M2" s="3"/>
      <c r="N2" s="3"/>
      <c r="O2" s="3"/>
      <c r="P2" s="3"/>
      <c r="Q2" s="3"/>
    </row>
    <row r="3" spans="1:17" ht="30" x14ac:dyDescent="0.25">
      <c r="A3" s="6"/>
      <c r="B3" s="18" t="s">
        <v>11</v>
      </c>
      <c r="C3" s="27"/>
      <c r="D3" s="6"/>
      <c r="E3" s="18"/>
      <c r="F3" s="18" t="s">
        <v>8</v>
      </c>
      <c r="G3" s="18"/>
      <c r="H3" s="19" t="s">
        <v>2</v>
      </c>
      <c r="I3" s="78" t="s">
        <v>3</v>
      </c>
      <c r="K3" s="4"/>
      <c r="L3" s="4"/>
      <c r="M3" s="4"/>
      <c r="N3" s="4"/>
      <c r="O3" s="4"/>
      <c r="P3" s="4"/>
      <c r="Q3" s="4"/>
    </row>
    <row r="4" spans="1:17" ht="15.75" thickBot="1" x14ac:dyDescent="0.3">
      <c r="A4" s="9"/>
      <c r="B4" s="10"/>
      <c r="C4" s="21"/>
      <c r="D4" s="9"/>
      <c r="E4" s="10"/>
      <c r="F4" s="75">
        <f>'Start page'!C4</f>
        <v>8.1999999999999993</v>
      </c>
      <c r="G4" s="10" t="s">
        <v>9</v>
      </c>
      <c r="H4" s="21"/>
      <c r="I4" s="79"/>
    </row>
    <row r="5" spans="1:17" ht="30" x14ac:dyDescent="0.25">
      <c r="A5" s="30" t="s">
        <v>13</v>
      </c>
      <c r="B5" s="31" t="s">
        <v>4</v>
      </c>
      <c r="C5" s="32" t="s">
        <v>5</v>
      </c>
      <c r="D5" s="33" t="s">
        <v>7</v>
      </c>
      <c r="E5" s="31"/>
      <c r="F5" s="31" t="s">
        <v>16</v>
      </c>
      <c r="G5" s="31"/>
      <c r="H5" s="32" t="s">
        <v>6</v>
      </c>
      <c r="I5" s="34"/>
      <c r="K5" s="3"/>
      <c r="L5" s="3"/>
      <c r="M5" s="3"/>
      <c r="N5" s="3"/>
      <c r="O5" s="3"/>
      <c r="P5" s="3"/>
      <c r="Q5" s="3"/>
    </row>
    <row r="6" spans="1:17" x14ac:dyDescent="0.25">
      <c r="A6" s="28">
        <v>1</v>
      </c>
      <c r="B6" s="22">
        <f>WORKDAY(C2-1,1)</f>
        <v>42339</v>
      </c>
      <c r="C6" s="29">
        <f t="shared" ref="C6:C28" si="0">IF(B6="","",B6)</f>
        <v>42339</v>
      </c>
      <c r="D6" s="45"/>
      <c r="E6" s="23"/>
      <c r="F6" s="24" t="str">
        <f>IF(D6="","",D6-$F$4)</f>
        <v/>
      </c>
      <c r="G6" s="23"/>
      <c r="H6" s="26">
        <f>D6</f>
        <v>0</v>
      </c>
      <c r="I6" s="25"/>
      <c r="K6" s="3"/>
      <c r="L6" s="3"/>
      <c r="M6" s="3"/>
      <c r="N6" s="3"/>
      <c r="O6" s="3"/>
      <c r="P6" s="3"/>
      <c r="Q6" s="3"/>
    </row>
    <row r="7" spans="1:17" x14ac:dyDescent="0.25">
      <c r="A7" s="28">
        <f>A6+1</f>
        <v>2</v>
      </c>
      <c r="B7" s="22">
        <f>IF(WEEKDAY(B6+1)&gt;1,IF(WEEKDAY(B6+1)&lt;7,B6+1,B6+3),B6+3)</f>
        <v>42340</v>
      </c>
      <c r="C7" s="29">
        <f t="shared" si="0"/>
        <v>42340</v>
      </c>
      <c r="D7" s="45"/>
      <c r="E7" s="23"/>
      <c r="F7" s="24" t="str">
        <f t="shared" ref="F7:F27" si="1">IF(D7="","",D7-$F$4)</f>
        <v/>
      </c>
      <c r="G7" s="23"/>
      <c r="H7" s="26">
        <f>D7+H6</f>
        <v>0</v>
      </c>
      <c r="I7" s="25"/>
      <c r="K7" s="4"/>
      <c r="L7" s="4"/>
      <c r="M7" s="4"/>
      <c r="N7" s="4"/>
      <c r="O7" s="4"/>
      <c r="P7" s="4"/>
      <c r="Q7" s="4"/>
    </row>
    <row r="8" spans="1:17" x14ac:dyDescent="0.25">
      <c r="A8" s="28">
        <f t="shared" ref="A8:A27" si="2">A7+1</f>
        <v>3</v>
      </c>
      <c r="B8" s="22">
        <f>IF(WEEKDAY(B7+1)&gt;1,IF(WEEKDAY(B7+1)&lt;7,B7+1,B7+3),B7+3)</f>
        <v>42341</v>
      </c>
      <c r="C8" s="29">
        <f t="shared" si="0"/>
        <v>42341</v>
      </c>
      <c r="D8" s="45"/>
      <c r="E8" s="23"/>
      <c r="F8" s="24" t="str">
        <f t="shared" si="1"/>
        <v/>
      </c>
      <c r="G8" s="23"/>
      <c r="H8" s="26">
        <f t="shared" ref="H8:H27" si="3">D8+H7</f>
        <v>0</v>
      </c>
      <c r="I8" s="25"/>
    </row>
    <row r="9" spans="1:17" x14ac:dyDescent="0.25">
      <c r="A9" s="28">
        <f t="shared" si="2"/>
        <v>4</v>
      </c>
      <c r="B9" s="22">
        <f t="shared" ref="B9:B27" si="4">IF(WEEKDAY(B8+1)&gt;1,IF(WEEKDAY(B8+1)&lt;7,B8+1,B8+3),B8+3)</f>
        <v>42342</v>
      </c>
      <c r="C9" s="29">
        <f t="shared" si="0"/>
        <v>42342</v>
      </c>
      <c r="D9" s="45"/>
      <c r="E9" s="23"/>
      <c r="F9" s="24" t="str">
        <f t="shared" si="1"/>
        <v/>
      </c>
      <c r="G9" s="23"/>
      <c r="H9" s="26">
        <f t="shared" si="3"/>
        <v>0</v>
      </c>
      <c r="I9" s="25"/>
      <c r="K9" s="3"/>
      <c r="L9" s="3"/>
      <c r="M9" s="3"/>
      <c r="N9" s="3"/>
      <c r="O9" s="3"/>
      <c r="P9" s="3"/>
      <c r="Q9" s="3"/>
    </row>
    <row r="10" spans="1:17" x14ac:dyDescent="0.25">
      <c r="A10" s="28">
        <f t="shared" si="2"/>
        <v>5</v>
      </c>
      <c r="B10" s="22">
        <f t="shared" si="4"/>
        <v>42345</v>
      </c>
      <c r="C10" s="29">
        <f t="shared" si="0"/>
        <v>42345</v>
      </c>
      <c r="D10" s="45"/>
      <c r="E10" s="23"/>
      <c r="F10" s="24" t="str">
        <f t="shared" si="1"/>
        <v/>
      </c>
      <c r="G10" s="23"/>
      <c r="H10" s="26">
        <f t="shared" si="3"/>
        <v>0</v>
      </c>
      <c r="I10" s="25"/>
      <c r="K10" s="3"/>
      <c r="L10" s="3"/>
      <c r="M10" s="3"/>
      <c r="N10" s="3"/>
      <c r="O10" s="3"/>
      <c r="P10" s="3"/>
      <c r="Q10" s="3"/>
    </row>
    <row r="11" spans="1:17" x14ac:dyDescent="0.25">
      <c r="A11" s="28">
        <f t="shared" si="2"/>
        <v>6</v>
      </c>
      <c r="B11" s="22">
        <f t="shared" si="4"/>
        <v>42346</v>
      </c>
      <c r="C11" s="29">
        <f t="shared" si="0"/>
        <v>42346</v>
      </c>
      <c r="D11" s="45"/>
      <c r="E11" s="23"/>
      <c r="F11" s="24" t="str">
        <f t="shared" si="1"/>
        <v/>
      </c>
      <c r="G11" s="23"/>
      <c r="H11" s="26">
        <f t="shared" si="3"/>
        <v>0</v>
      </c>
      <c r="I11" s="25"/>
      <c r="K11" s="4"/>
      <c r="L11" s="4"/>
      <c r="M11" s="4"/>
      <c r="N11" s="4"/>
      <c r="O11" s="4"/>
      <c r="P11" s="4"/>
      <c r="Q11" s="4"/>
    </row>
    <row r="12" spans="1:17" x14ac:dyDescent="0.25">
      <c r="A12" s="28">
        <f t="shared" si="2"/>
        <v>7</v>
      </c>
      <c r="B12" s="22">
        <f t="shared" si="4"/>
        <v>42347</v>
      </c>
      <c r="C12" s="29">
        <f t="shared" si="0"/>
        <v>42347</v>
      </c>
      <c r="D12" s="45"/>
      <c r="E12" s="23"/>
      <c r="F12" s="24" t="str">
        <f t="shared" si="1"/>
        <v/>
      </c>
      <c r="G12" s="23"/>
      <c r="H12" s="26">
        <f t="shared" si="3"/>
        <v>0</v>
      </c>
      <c r="I12" s="25"/>
    </row>
    <row r="13" spans="1:17" x14ac:dyDescent="0.25">
      <c r="A13" s="28">
        <f t="shared" si="2"/>
        <v>8</v>
      </c>
      <c r="B13" s="22">
        <f t="shared" si="4"/>
        <v>42348</v>
      </c>
      <c r="C13" s="29">
        <f t="shared" si="0"/>
        <v>42348</v>
      </c>
      <c r="D13" s="45"/>
      <c r="E13" s="23"/>
      <c r="F13" s="24" t="str">
        <f t="shared" si="1"/>
        <v/>
      </c>
      <c r="G13" s="23"/>
      <c r="H13" s="26">
        <f t="shared" si="3"/>
        <v>0</v>
      </c>
      <c r="I13" s="25"/>
    </row>
    <row r="14" spans="1:17" x14ac:dyDescent="0.25">
      <c r="A14" s="28">
        <f t="shared" si="2"/>
        <v>9</v>
      </c>
      <c r="B14" s="22">
        <f t="shared" si="4"/>
        <v>42349</v>
      </c>
      <c r="C14" s="29">
        <f t="shared" si="0"/>
        <v>42349</v>
      </c>
      <c r="D14" s="45"/>
      <c r="E14" s="23"/>
      <c r="F14" s="24" t="str">
        <f t="shared" si="1"/>
        <v/>
      </c>
      <c r="G14" s="23"/>
      <c r="H14" s="26">
        <f t="shared" si="3"/>
        <v>0</v>
      </c>
      <c r="I14" s="25"/>
    </row>
    <row r="15" spans="1:17" x14ac:dyDescent="0.25">
      <c r="A15" s="28">
        <f t="shared" si="2"/>
        <v>10</v>
      </c>
      <c r="B15" s="22">
        <f t="shared" si="4"/>
        <v>42352</v>
      </c>
      <c r="C15" s="29">
        <f t="shared" si="0"/>
        <v>42352</v>
      </c>
      <c r="D15" s="45"/>
      <c r="E15" s="23"/>
      <c r="F15" s="24" t="str">
        <f t="shared" si="1"/>
        <v/>
      </c>
      <c r="G15" s="23"/>
      <c r="H15" s="26">
        <f t="shared" si="3"/>
        <v>0</v>
      </c>
      <c r="I15" s="25"/>
    </row>
    <row r="16" spans="1:17" x14ac:dyDescent="0.25">
      <c r="A16" s="28">
        <f t="shared" si="2"/>
        <v>11</v>
      </c>
      <c r="B16" s="22">
        <f t="shared" si="4"/>
        <v>42353</v>
      </c>
      <c r="C16" s="29">
        <f t="shared" si="0"/>
        <v>42353</v>
      </c>
      <c r="D16" s="45"/>
      <c r="E16" s="23"/>
      <c r="F16" s="24" t="str">
        <f t="shared" si="1"/>
        <v/>
      </c>
      <c r="G16" s="23"/>
      <c r="H16" s="26">
        <f t="shared" si="3"/>
        <v>0</v>
      </c>
      <c r="I16" s="25"/>
    </row>
    <row r="17" spans="1:9" x14ac:dyDescent="0.25">
      <c r="A17" s="28">
        <f t="shared" si="2"/>
        <v>12</v>
      </c>
      <c r="B17" s="22">
        <f t="shared" si="4"/>
        <v>42354</v>
      </c>
      <c r="C17" s="29">
        <f t="shared" si="0"/>
        <v>42354</v>
      </c>
      <c r="D17" s="45"/>
      <c r="E17" s="23"/>
      <c r="F17" s="24" t="str">
        <f t="shared" si="1"/>
        <v/>
      </c>
      <c r="G17" s="23"/>
      <c r="H17" s="26">
        <f t="shared" si="3"/>
        <v>0</v>
      </c>
      <c r="I17" s="25"/>
    </row>
    <row r="18" spans="1:9" x14ac:dyDescent="0.25">
      <c r="A18" s="28">
        <f t="shared" si="2"/>
        <v>13</v>
      </c>
      <c r="B18" s="22">
        <f t="shared" si="4"/>
        <v>42355</v>
      </c>
      <c r="C18" s="29">
        <f t="shared" si="0"/>
        <v>42355</v>
      </c>
      <c r="D18" s="45"/>
      <c r="E18" s="23"/>
      <c r="F18" s="24" t="str">
        <f t="shared" si="1"/>
        <v/>
      </c>
      <c r="G18" s="23"/>
      <c r="H18" s="26">
        <f t="shared" si="3"/>
        <v>0</v>
      </c>
      <c r="I18" s="25"/>
    </row>
    <row r="19" spans="1:9" x14ac:dyDescent="0.25">
      <c r="A19" s="28">
        <f t="shared" si="2"/>
        <v>14</v>
      </c>
      <c r="B19" s="22">
        <f t="shared" si="4"/>
        <v>42356</v>
      </c>
      <c r="C19" s="29">
        <f t="shared" si="0"/>
        <v>42356</v>
      </c>
      <c r="D19" s="45"/>
      <c r="E19" s="23"/>
      <c r="F19" s="24" t="str">
        <f t="shared" si="1"/>
        <v/>
      </c>
      <c r="G19" s="23"/>
      <c r="H19" s="26">
        <f t="shared" si="3"/>
        <v>0</v>
      </c>
      <c r="I19" s="25"/>
    </row>
    <row r="20" spans="1:9" x14ac:dyDescent="0.25">
      <c r="A20" s="28">
        <f t="shared" si="2"/>
        <v>15</v>
      </c>
      <c r="B20" s="22">
        <f t="shared" si="4"/>
        <v>42359</v>
      </c>
      <c r="C20" s="29">
        <f t="shared" si="0"/>
        <v>42359</v>
      </c>
      <c r="D20" s="45"/>
      <c r="E20" s="23"/>
      <c r="F20" s="24" t="str">
        <f t="shared" si="1"/>
        <v/>
      </c>
      <c r="G20" s="23"/>
      <c r="H20" s="26">
        <f t="shared" si="3"/>
        <v>0</v>
      </c>
      <c r="I20" s="25"/>
    </row>
    <row r="21" spans="1:9" x14ac:dyDescent="0.25">
      <c r="A21" s="28">
        <f t="shared" si="2"/>
        <v>16</v>
      </c>
      <c r="B21" s="22">
        <f t="shared" si="4"/>
        <v>42360</v>
      </c>
      <c r="C21" s="29">
        <f t="shared" si="0"/>
        <v>42360</v>
      </c>
      <c r="D21" s="45"/>
      <c r="E21" s="23"/>
      <c r="F21" s="24" t="str">
        <f t="shared" si="1"/>
        <v/>
      </c>
      <c r="G21" s="23"/>
      <c r="H21" s="26">
        <f t="shared" si="3"/>
        <v>0</v>
      </c>
      <c r="I21" s="25"/>
    </row>
    <row r="22" spans="1:9" x14ac:dyDescent="0.25">
      <c r="A22" s="28">
        <f t="shared" si="2"/>
        <v>17</v>
      </c>
      <c r="B22" s="22">
        <f t="shared" si="4"/>
        <v>42361</v>
      </c>
      <c r="C22" s="29">
        <f t="shared" si="0"/>
        <v>42361</v>
      </c>
      <c r="D22" s="45"/>
      <c r="E22" s="23"/>
      <c r="F22" s="24" t="str">
        <f t="shared" si="1"/>
        <v/>
      </c>
      <c r="G22" s="23"/>
      <c r="H22" s="26">
        <f t="shared" si="3"/>
        <v>0</v>
      </c>
      <c r="I22" s="25"/>
    </row>
    <row r="23" spans="1:9" x14ac:dyDescent="0.25">
      <c r="A23" s="28">
        <f t="shared" si="2"/>
        <v>18</v>
      </c>
      <c r="B23" s="22">
        <f t="shared" si="4"/>
        <v>42362</v>
      </c>
      <c r="C23" s="29">
        <f t="shared" si="0"/>
        <v>42362</v>
      </c>
      <c r="D23" s="45"/>
      <c r="E23" s="23"/>
      <c r="F23" s="24" t="str">
        <f t="shared" si="1"/>
        <v/>
      </c>
      <c r="G23" s="23"/>
      <c r="H23" s="26">
        <f t="shared" si="3"/>
        <v>0</v>
      </c>
      <c r="I23" s="25"/>
    </row>
    <row r="24" spans="1:9" x14ac:dyDescent="0.25">
      <c r="A24" s="28">
        <f t="shared" si="2"/>
        <v>19</v>
      </c>
      <c r="B24" s="22">
        <f t="shared" si="4"/>
        <v>42363</v>
      </c>
      <c r="C24" s="29">
        <f t="shared" si="0"/>
        <v>42363</v>
      </c>
      <c r="D24" s="45"/>
      <c r="E24" s="23"/>
      <c r="F24" s="24" t="str">
        <f t="shared" si="1"/>
        <v/>
      </c>
      <c r="G24" s="23"/>
      <c r="H24" s="26">
        <f t="shared" si="3"/>
        <v>0</v>
      </c>
      <c r="I24" s="25"/>
    </row>
    <row r="25" spans="1:9" x14ac:dyDescent="0.25">
      <c r="A25" s="28">
        <f t="shared" si="2"/>
        <v>20</v>
      </c>
      <c r="B25" s="22">
        <f t="shared" si="4"/>
        <v>42366</v>
      </c>
      <c r="C25" s="29">
        <f t="shared" si="0"/>
        <v>42366</v>
      </c>
      <c r="D25" s="45"/>
      <c r="E25" s="23"/>
      <c r="F25" s="24" t="str">
        <f t="shared" si="1"/>
        <v/>
      </c>
      <c r="G25" s="23"/>
      <c r="H25" s="26">
        <f t="shared" si="3"/>
        <v>0</v>
      </c>
      <c r="I25" s="25"/>
    </row>
    <row r="26" spans="1:9" x14ac:dyDescent="0.25">
      <c r="A26" s="28">
        <f t="shared" si="2"/>
        <v>21</v>
      </c>
      <c r="B26" s="22">
        <f t="shared" si="4"/>
        <v>42367</v>
      </c>
      <c r="C26" s="29">
        <f t="shared" si="0"/>
        <v>42367</v>
      </c>
      <c r="D26" s="45"/>
      <c r="E26" s="23"/>
      <c r="F26" s="24" t="str">
        <f t="shared" si="1"/>
        <v/>
      </c>
      <c r="G26" s="23"/>
      <c r="H26" s="26">
        <f t="shared" si="3"/>
        <v>0</v>
      </c>
      <c r="I26" s="25"/>
    </row>
    <row r="27" spans="1:9" x14ac:dyDescent="0.25">
      <c r="A27" s="28">
        <f t="shared" si="2"/>
        <v>22</v>
      </c>
      <c r="B27" s="22">
        <f t="shared" si="4"/>
        <v>42368</v>
      </c>
      <c r="C27" s="29">
        <f t="shared" si="0"/>
        <v>42368</v>
      </c>
      <c r="D27" s="45"/>
      <c r="E27" s="23"/>
      <c r="F27" s="24" t="str">
        <f t="shared" si="1"/>
        <v/>
      </c>
      <c r="G27" s="23"/>
      <c r="H27" s="26">
        <f t="shared" si="3"/>
        <v>0</v>
      </c>
      <c r="I27" s="25"/>
    </row>
    <row r="28" spans="1:9" x14ac:dyDescent="0.25">
      <c r="A28" s="28">
        <f t="shared" ref="A28" si="5">A27+1</f>
        <v>23</v>
      </c>
      <c r="B28" s="22">
        <f t="shared" ref="B28" si="6">IF(WEEKDAY(B27+1)&gt;1,IF(WEEKDAY(B27+1)&lt;7,B27+1,B27+3),B27+3)</f>
        <v>42369</v>
      </c>
      <c r="C28" s="29">
        <f t="shared" si="0"/>
        <v>42369</v>
      </c>
      <c r="D28" s="45"/>
      <c r="E28" s="23"/>
      <c r="F28" s="24" t="str">
        <f t="shared" ref="F28" si="7">IF(D28="","",D28-$F$4)</f>
        <v/>
      </c>
      <c r="G28" s="23"/>
      <c r="H28" s="26">
        <f t="shared" ref="H28" si="8">D28+H27</f>
        <v>0</v>
      </c>
      <c r="I28" s="25"/>
    </row>
    <row r="29" spans="1:9" x14ac:dyDescent="0.25">
      <c r="A29" s="28"/>
      <c r="B29" s="22"/>
      <c r="C29" s="29"/>
      <c r="D29" s="45"/>
      <c r="E29" s="23"/>
      <c r="F29" s="24" t="str">
        <f>IF(B29="","",D29-$F$4)</f>
        <v/>
      </c>
      <c r="G29" s="23"/>
      <c r="H29" s="26"/>
      <c r="I29" s="25"/>
    </row>
    <row r="30" spans="1:9" x14ac:dyDescent="0.25">
      <c r="A30" s="28"/>
      <c r="B30" s="22" t="s">
        <v>10</v>
      </c>
      <c r="C30" s="26"/>
      <c r="D30" s="45"/>
      <c r="E30" s="23"/>
      <c r="F30" s="24"/>
      <c r="G30" s="23"/>
      <c r="H30" s="26"/>
      <c r="I30" s="25"/>
    </row>
    <row r="31" spans="1:9" x14ac:dyDescent="0.25">
      <c r="A31" s="28">
        <f>1</f>
        <v>1</v>
      </c>
      <c r="B31" s="22"/>
      <c r="C31" s="29" t="str">
        <f>IF(B31="","",B31)</f>
        <v/>
      </c>
      <c r="D31" s="45"/>
      <c r="E31" s="23"/>
      <c r="F31" s="24" t="str">
        <f>IF(B31="","",D31-$F$4)</f>
        <v/>
      </c>
      <c r="G31" s="23"/>
      <c r="H31" s="26">
        <f>IF(B31="",0,F31)</f>
        <v>0</v>
      </c>
      <c r="I31" s="25"/>
    </row>
    <row r="32" spans="1:9" x14ac:dyDescent="0.25">
      <c r="A32" s="28">
        <f t="shared" ref="A32:A35" si="9">A31+1</f>
        <v>2</v>
      </c>
      <c r="B32" s="22"/>
      <c r="C32" s="26"/>
      <c r="D32" s="45"/>
      <c r="E32" s="23"/>
      <c r="F32" s="24" t="str">
        <f>IF(B32="","",D32-$F$4)</f>
        <v/>
      </c>
      <c r="G32" s="23"/>
      <c r="H32" s="26">
        <f>IF(B32="",0,F32+H31)</f>
        <v>0</v>
      </c>
      <c r="I32" s="25"/>
    </row>
    <row r="33" spans="1:9" x14ac:dyDescent="0.25">
      <c r="A33" s="28">
        <f t="shared" si="9"/>
        <v>3</v>
      </c>
      <c r="B33" s="22"/>
      <c r="C33" s="26"/>
      <c r="D33" s="45"/>
      <c r="E33" s="23"/>
      <c r="F33" s="24" t="str">
        <f>IF(B33="","",D33-$F$4)</f>
        <v/>
      </c>
      <c r="G33" s="23"/>
      <c r="H33" s="26">
        <f t="shared" ref="H33:H35" si="10">IF(B33="",0,F33+H32)</f>
        <v>0</v>
      </c>
      <c r="I33" s="25"/>
    </row>
    <row r="34" spans="1:9" x14ac:dyDescent="0.25">
      <c r="A34" s="28">
        <f t="shared" si="9"/>
        <v>4</v>
      </c>
      <c r="B34" s="22"/>
      <c r="C34" s="26"/>
      <c r="D34" s="45"/>
      <c r="E34" s="23"/>
      <c r="F34" s="24" t="str">
        <f>IF(B34="","",D34-$F$4)</f>
        <v/>
      </c>
      <c r="G34" s="23"/>
      <c r="H34" s="26">
        <f t="shared" si="10"/>
        <v>0</v>
      </c>
      <c r="I34" s="25"/>
    </row>
    <row r="35" spans="1:9" ht="15.75" thickBot="1" x14ac:dyDescent="0.3">
      <c r="A35" s="35">
        <f t="shared" si="9"/>
        <v>5</v>
      </c>
      <c r="B35" s="36"/>
      <c r="C35" s="37"/>
      <c r="D35" s="46"/>
      <c r="E35" s="38"/>
      <c r="F35" s="39" t="str">
        <f>IF(B35="","",D35-$F$4)</f>
        <v/>
      </c>
      <c r="G35" s="38"/>
      <c r="H35" s="37">
        <f t="shared" si="10"/>
        <v>0</v>
      </c>
      <c r="I35" s="40"/>
    </row>
    <row r="36" spans="1:9" x14ac:dyDescent="0.25">
      <c r="A36" s="47"/>
      <c r="B36" s="11"/>
      <c r="C36" s="48"/>
      <c r="D36" s="47"/>
      <c r="E36" s="12"/>
      <c r="F36" s="49" t="s">
        <v>15</v>
      </c>
      <c r="G36" s="50"/>
      <c r="H36" s="51" t="s">
        <v>14</v>
      </c>
      <c r="I36" s="52"/>
    </row>
    <row r="37" spans="1:9" ht="15.75" thickBot="1" x14ac:dyDescent="0.3">
      <c r="A37" s="53"/>
      <c r="B37" s="16"/>
      <c r="C37" s="54"/>
      <c r="D37" s="55" t="s">
        <v>6</v>
      </c>
      <c r="E37" s="56"/>
      <c r="F37" s="57">
        <f>SUM(F6:F35)</f>
        <v>0</v>
      </c>
      <c r="G37" s="58"/>
      <c r="H37" s="59">
        <f>SUM(D6:D35)</f>
        <v>0</v>
      </c>
      <c r="I37" s="60"/>
    </row>
    <row r="38" spans="1:9" x14ac:dyDescent="0.25">
      <c r="B38" s="3"/>
    </row>
  </sheetData>
  <mergeCells count="2">
    <mergeCell ref="E1:H1"/>
    <mergeCell ref="I3:I4"/>
  </mergeCells>
  <hyperlinks>
    <hyperlink ref="I1" r:id="rId1"/>
  </hyperlinks>
  <pageMargins left="0.7" right="0.7" top="0.75" bottom="0.75" header="0.3" footer="0.3"/>
  <pageSetup paperSize="9" scale="86" orientation="portrait" horizontalDpi="0" verticalDpi="0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zoomScaleNormal="100" zoomScaleSheetLayoutView="100" workbookViewId="0">
      <selection activeCell="F4" sqref="F4"/>
    </sheetView>
  </sheetViews>
  <sheetFormatPr defaultRowHeight="15" x14ac:dyDescent="0.25"/>
  <cols>
    <col min="1" max="1" width="4.28515625" customWidth="1"/>
    <col min="2" max="2" width="13.140625" customWidth="1"/>
    <col min="3" max="3" width="13.28515625" customWidth="1"/>
    <col min="5" max="5" width="3.5703125" customWidth="1"/>
    <col min="6" max="6" width="8.5703125" customWidth="1"/>
    <col min="7" max="7" width="5.85546875" customWidth="1"/>
    <col min="8" max="8" width="10.85546875" customWidth="1"/>
    <col min="9" max="9" width="32" style="5" customWidth="1"/>
    <col min="11" max="11" width="11.28515625" customWidth="1"/>
    <col min="12" max="12" width="10.7109375" bestFit="1" customWidth="1"/>
    <col min="13" max="13" width="11.85546875" customWidth="1"/>
    <col min="14" max="14" width="10.5703125" customWidth="1"/>
    <col min="15" max="17" width="11.28515625" customWidth="1"/>
  </cols>
  <sheetData>
    <row r="1" spans="1:17" ht="18.75" x14ac:dyDescent="0.3">
      <c r="A1" s="6"/>
      <c r="B1" s="7" t="s">
        <v>0</v>
      </c>
      <c r="C1" s="8"/>
      <c r="D1" s="43"/>
      <c r="E1" s="76">
        <f>C2</f>
        <v>42005</v>
      </c>
      <c r="F1" s="76"/>
      <c r="G1" s="76"/>
      <c r="H1" s="77"/>
      <c r="I1" s="41" t="s">
        <v>1</v>
      </c>
      <c r="J1" s="1"/>
    </row>
    <row r="2" spans="1:17" ht="15.75" thickBot="1" x14ac:dyDescent="0.3">
      <c r="A2" s="13"/>
      <c r="B2" s="14" t="s">
        <v>12</v>
      </c>
      <c r="C2" s="16">
        <f>DATEVALUE("1/1/"&amp;'Start page'!C3)</f>
        <v>42005</v>
      </c>
      <c r="D2" s="44"/>
      <c r="E2" s="14"/>
      <c r="F2" s="17"/>
      <c r="G2" s="17"/>
      <c r="H2" s="42"/>
      <c r="I2" s="15"/>
      <c r="K2" s="3"/>
      <c r="L2" s="3"/>
      <c r="M2" s="3"/>
      <c r="N2" s="3"/>
      <c r="O2" s="3"/>
      <c r="P2" s="3"/>
      <c r="Q2" s="3"/>
    </row>
    <row r="3" spans="1:17" ht="30" x14ac:dyDescent="0.25">
      <c r="A3" s="6"/>
      <c r="B3" s="18" t="s">
        <v>11</v>
      </c>
      <c r="C3" s="27"/>
      <c r="D3" s="6"/>
      <c r="E3" s="18"/>
      <c r="F3" s="18" t="s">
        <v>8</v>
      </c>
      <c r="G3" s="18"/>
      <c r="H3" s="19" t="s">
        <v>2</v>
      </c>
      <c r="I3" s="78" t="s">
        <v>3</v>
      </c>
      <c r="K3" s="4"/>
      <c r="L3" s="4"/>
      <c r="M3" s="4"/>
      <c r="N3" s="4"/>
      <c r="O3" s="4"/>
      <c r="P3" s="4"/>
      <c r="Q3" s="4"/>
    </row>
    <row r="4" spans="1:17" ht="15.75" thickBot="1" x14ac:dyDescent="0.3">
      <c r="A4" s="9"/>
      <c r="B4" s="10"/>
      <c r="C4" s="21"/>
      <c r="D4" s="9"/>
      <c r="E4" s="10"/>
      <c r="F4" s="75">
        <f>'Start page'!C4</f>
        <v>8.1999999999999993</v>
      </c>
      <c r="G4" s="10" t="s">
        <v>9</v>
      </c>
      <c r="H4" s="21"/>
      <c r="I4" s="79"/>
    </row>
    <row r="5" spans="1:17" ht="30" x14ac:dyDescent="0.25">
      <c r="A5" s="30" t="s">
        <v>13</v>
      </c>
      <c r="B5" s="31" t="s">
        <v>4</v>
      </c>
      <c r="C5" s="32" t="s">
        <v>5</v>
      </c>
      <c r="D5" s="33" t="s">
        <v>7</v>
      </c>
      <c r="E5" s="31"/>
      <c r="F5" s="31" t="s">
        <v>16</v>
      </c>
      <c r="G5" s="31"/>
      <c r="H5" s="32" t="s">
        <v>6</v>
      </c>
      <c r="I5" s="34"/>
      <c r="K5" s="3"/>
      <c r="L5" s="3"/>
      <c r="M5" s="3"/>
      <c r="N5" s="3"/>
      <c r="O5" s="3"/>
      <c r="P5" s="3"/>
      <c r="Q5" s="3"/>
    </row>
    <row r="6" spans="1:17" x14ac:dyDescent="0.25">
      <c r="A6" s="28">
        <v>1</v>
      </c>
      <c r="B6" s="22">
        <f>WORKDAY(C2-1,1)</f>
        <v>42005</v>
      </c>
      <c r="C6" s="29">
        <f t="shared" ref="C6:C27" si="0">IF(B6="","",B6)</f>
        <v>42005</v>
      </c>
      <c r="D6" s="45">
        <v>8</v>
      </c>
      <c r="E6" s="23"/>
      <c r="F6" s="24">
        <f t="shared" ref="F6:F27" si="1">IF(B6="","",D6-$F$4)</f>
        <v>-0.19999999999999929</v>
      </c>
      <c r="G6" s="23"/>
      <c r="H6" s="26">
        <f>D6</f>
        <v>8</v>
      </c>
      <c r="I6" s="25"/>
      <c r="K6" s="3"/>
      <c r="L6" s="3"/>
      <c r="M6" s="3"/>
      <c r="N6" s="3"/>
      <c r="O6" s="3"/>
      <c r="P6" s="3"/>
      <c r="Q6" s="3"/>
    </row>
    <row r="7" spans="1:17" x14ac:dyDescent="0.25">
      <c r="A7" s="28">
        <f>A6+1</f>
        <v>2</v>
      </c>
      <c r="B7" s="22">
        <f>IF(WEEKDAY(B6+1)&gt;1,IF(WEEKDAY(B6+1)&lt;7,B6+1,B6+3),B6+3)</f>
        <v>42006</v>
      </c>
      <c r="C7" s="29">
        <f t="shared" si="0"/>
        <v>42006</v>
      </c>
      <c r="D7" s="45">
        <v>8.5</v>
      </c>
      <c r="E7" s="23"/>
      <c r="F7" s="24">
        <f t="shared" si="1"/>
        <v>0.30000000000000071</v>
      </c>
      <c r="G7" s="23"/>
      <c r="H7" s="26">
        <f>D7+H6</f>
        <v>16.5</v>
      </c>
      <c r="I7" s="25"/>
      <c r="K7" s="4"/>
      <c r="L7" s="4"/>
      <c r="M7" s="4"/>
      <c r="N7" s="4"/>
      <c r="O7" s="4"/>
      <c r="P7" s="4"/>
      <c r="Q7" s="4"/>
    </row>
    <row r="8" spans="1:17" x14ac:dyDescent="0.25">
      <c r="A8" s="28">
        <f t="shared" ref="A8:A27" si="2">A7+1</f>
        <v>3</v>
      </c>
      <c r="B8" s="22">
        <f>IF(WEEKDAY(B7+1)&gt;1,IF(WEEKDAY(B7+1)&lt;7,B7+1,B7+3),B7+3)</f>
        <v>42009</v>
      </c>
      <c r="C8" s="29">
        <f t="shared" si="0"/>
        <v>42009</v>
      </c>
      <c r="D8" s="45">
        <v>8</v>
      </c>
      <c r="E8" s="23"/>
      <c r="F8" s="24">
        <f t="shared" si="1"/>
        <v>-0.19999999999999929</v>
      </c>
      <c r="G8" s="23"/>
      <c r="H8" s="26">
        <f t="shared" ref="H8:H27" si="3">D8+H7</f>
        <v>24.5</v>
      </c>
      <c r="I8" s="25"/>
    </row>
    <row r="9" spans="1:17" x14ac:dyDescent="0.25">
      <c r="A9" s="28">
        <f t="shared" si="2"/>
        <v>4</v>
      </c>
      <c r="B9" s="22">
        <f t="shared" ref="B9:B27" si="4">IF(WEEKDAY(B8+1)&gt;1,IF(WEEKDAY(B8+1)&lt;7,B8+1,B8+3),B8+3)</f>
        <v>42010</v>
      </c>
      <c r="C9" s="29">
        <f t="shared" si="0"/>
        <v>42010</v>
      </c>
      <c r="D9" s="45">
        <v>8.5</v>
      </c>
      <c r="E9" s="23"/>
      <c r="F9" s="24">
        <f t="shared" si="1"/>
        <v>0.30000000000000071</v>
      </c>
      <c r="G9" s="23"/>
      <c r="H9" s="26">
        <f t="shared" si="3"/>
        <v>33</v>
      </c>
      <c r="I9" s="25"/>
      <c r="K9" s="3"/>
      <c r="L9" s="3"/>
      <c r="M9" s="3"/>
      <c r="N9" s="3"/>
      <c r="O9" s="3"/>
      <c r="P9" s="3"/>
      <c r="Q9" s="3"/>
    </row>
    <row r="10" spans="1:17" x14ac:dyDescent="0.25">
      <c r="A10" s="28">
        <f t="shared" si="2"/>
        <v>5</v>
      </c>
      <c r="B10" s="22">
        <f t="shared" si="4"/>
        <v>42011</v>
      </c>
      <c r="C10" s="29">
        <f t="shared" si="0"/>
        <v>42011</v>
      </c>
      <c r="D10" s="45">
        <v>8</v>
      </c>
      <c r="E10" s="23"/>
      <c r="F10" s="24">
        <f t="shared" si="1"/>
        <v>-0.19999999999999929</v>
      </c>
      <c r="G10" s="23"/>
      <c r="H10" s="26">
        <f t="shared" si="3"/>
        <v>41</v>
      </c>
      <c r="I10" s="25"/>
      <c r="K10" s="3"/>
      <c r="L10" s="3"/>
      <c r="M10" s="3"/>
      <c r="N10" s="3"/>
      <c r="O10" s="3"/>
      <c r="P10" s="3"/>
      <c r="Q10" s="3"/>
    </row>
    <row r="11" spans="1:17" x14ac:dyDescent="0.25">
      <c r="A11" s="28">
        <f t="shared" si="2"/>
        <v>6</v>
      </c>
      <c r="B11" s="22">
        <f t="shared" si="4"/>
        <v>42012</v>
      </c>
      <c r="C11" s="29">
        <f t="shared" si="0"/>
        <v>42012</v>
      </c>
      <c r="D11" s="45">
        <v>8.5</v>
      </c>
      <c r="E11" s="23"/>
      <c r="F11" s="24">
        <f t="shared" si="1"/>
        <v>0.30000000000000071</v>
      </c>
      <c r="G11" s="23"/>
      <c r="H11" s="26">
        <f t="shared" si="3"/>
        <v>49.5</v>
      </c>
      <c r="I11" s="25"/>
      <c r="K11" s="4"/>
      <c r="L11" s="4"/>
      <c r="M11" s="4"/>
      <c r="N11" s="4"/>
      <c r="O11" s="4"/>
      <c r="P11" s="4"/>
      <c r="Q11" s="4"/>
    </row>
    <row r="12" spans="1:17" x14ac:dyDescent="0.25">
      <c r="A12" s="28">
        <f t="shared" si="2"/>
        <v>7</v>
      </c>
      <c r="B12" s="22">
        <f t="shared" si="4"/>
        <v>42013</v>
      </c>
      <c r="C12" s="29">
        <f t="shared" si="0"/>
        <v>42013</v>
      </c>
      <c r="D12" s="45">
        <v>8</v>
      </c>
      <c r="E12" s="23"/>
      <c r="F12" s="24">
        <f t="shared" si="1"/>
        <v>-0.19999999999999929</v>
      </c>
      <c r="G12" s="23"/>
      <c r="H12" s="26">
        <f t="shared" si="3"/>
        <v>57.5</v>
      </c>
      <c r="I12" s="25"/>
    </row>
    <row r="13" spans="1:17" x14ac:dyDescent="0.25">
      <c r="A13" s="28">
        <f t="shared" si="2"/>
        <v>8</v>
      </c>
      <c r="B13" s="22">
        <f t="shared" si="4"/>
        <v>42016</v>
      </c>
      <c r="C13" s="29">
        <f t="shared" si="0"/>
        <v>42016</v>
      </c>
      <c r="D13" s="45">
        <v>8.5</v>
      </c>
      <c r="E13" s="23"/>
      <c r="F13" s="24">
        <f t="shared" si="1"/>
        <v>0.30000000000000071</v>
      </c>
      <c r="G13" s="23"/>
      <c r="H13" s="26">
        <f t="shared" si="3"/>
        <v>66</v>
      </c>
      <c r="I13" s="25"/>
    </row>
    <row r="14" spans="1:17" x14ac:dyDescent="0.25">
      <c r="A14" s="28">
        <f t="shared" si="2"/>
        <v>9</v>
      </c>
      <c r="B14" s="22">
        <f t="shared" si="4"/>
        <v>42017</v>
      </c>
      <c r="C14" s="29">
        <f t="shared" si="0"/>
        <v>42017</v>
      </c>
      <c r="D14" s="45">
        <v>8</v>
      </c>
      <c r="E14" s="23"/>
      <c r="F14" s="24">
        <f t="shared" si="1"/>
        <v>-0.19999999999999929</v>
      </c>
      <c r="G14" s="23"/>
      <c r="H14" s="26">
        <f t="shared" si="3"/>
        <v>74</v>
      </c>
      <c r="I14" s="25"/>
    </row>
    <row r="15" spans="1:17" x14ac:dyDescent="0.25">
      <c r="A15" s="28">
        <f t="shared" si="2"/>
        <v>10</v>
      </c>
      <c r="B15" s="22">
        <f t="shared" si="4"/>
        <v>42018</v>
      </c>
      <c r="C15" s="29">
        <f t="shared" si="0"/>
        <v>42018</v>
      </c>
      <c r="D15" s="45">
        <v>8</v>
      </c>
      <c r="E15" s="23"/>
      <c r="F15" s="24">
        <f t="shared" si="1"/>
        <v>-0.19999999999999929</v>
      </c>
      <c r="G15" s="23"/>
      <c r="H15" s="26">
        <f t="shared" si="3"/>
        <v>82</v>
      </c>
      <c r="I15" s="25"/>
    </row>
    <row r="16" spans="1:17" x14ac:dyDescent="0.25">
      <c r="A16" s="28">
        <f t="shared" si="2"/>
        <v>11</v>
      </c>
      <c r="B16" s="22">
        <f t="shared" si="4"/>
        <v>42019</v>
      </c>
      <c r="C16" s="29">
        <f t="shared" si="0"/>
        <v>42019</v>
      </c>
      <c r="D16" s="45">
        <v>8</v>
      </c>
      <c r="E16" s="23"/>
      <c r="F16" s="24">
        <f t="shared" si="1"/>
        <v>-0.19999999999999929</v>
      </c>
      <c r="G16" s="23"/>
      <c r="H16" s="26">
        <f t="shared" si="3"/>
        <v>90</v>
      </c>
      <c r="I16" s="25"/>
    </row>
    <row r="17" spans="1:9" x14ac:dyDescent="0.25">
      <c r="A17" s="28">
        <f t="shared" si="2"/>
        <v>12</v>
      </c>
      <c r="B17" s="22">
        <f t="shared" si="4"/>
        <v>42020</v>
      </c>
      <c r="C17" s="29">
        <f t="shared" si="0"/>
        <v>42020</v>
      </c>
      <c r="D17" s="45">
        <v>8</v>
      </c>
      <c r="E17" s="23"/>
      <c r="F17" s="24">
        <f t="shared" si="1"/>
        <v>-0.19999999999999929</v>
      </c>
      <c r="G17" s="23"/>
      <c r="H17" s="26">
        <f t="shared" si="3"/>
        <v>98</v>
      </c>
      <c r="I17" s="25"/>
    </row>
    <row r="18" spans="1:9" x14ac:dyDescent="0.25">
      <c r="A18" s="28">
        <f t="shared" si="2"/>
        <v>13</v>
      </c>
      <c r="B18" s="22">
        <f t="shared" si="4"/>
        <v>42023</v>
      </c>
      <c r="C18" s="29">
        <f t="shared" si="0"/>
        <v>42023</v>
      </c>
      <c r="D18" s="45">
        <v>8</v>
      </c>
      <c r="E18" s="23"/>
      <c r="F18" s="24">
        <f t="shared" si="1"/>
        <v>-0.19999999999999929</v>
      </c>
      <c r="G18" s="23"/>
      <c r="H18" s="26">
        <f t="shared" si="3"/>
        <v>106</v>
      </c>
      <c r="I18" s="25"/>
    </row>
    <row r="19" spans="1:9" x14ac:dyDescent="0.25">
      <c r="A19" s="28">
        <f t="shared" si="2"/>
        <v>14</v>
      </c>
      <c r="B19" s="22">
        <f t="shared" si="4"/>
        <v>42024</v>
      </c>
      <c r="C19" s="29">
        <f t="shared" si="0"/>
        <v>42024</v>
      </c>
      <c r="D19" s="45">
        <v>8</v>
      </c>
      <c r="E19" s="23"/>
      <c r="F19" s="24">
        <f t="shared" si="1"/>
        <v>-0.19999999999999929</v>
      </c>
      <c r="G19" s="23"/>
      <c r="H19" s="26">
        <f t="shared" si="3"/>
        <v>114</v>
      </c>
      <c r="I19" s="25"/>
    </row>
    <row r="20" spans="1:9" x14ac:dyDescent="0.25">
      <c r="A20" s="28">
        <f t="shared" si="2"/>
        <v>15</v>
      </c>
      <c r="B20" s="22">
        <f t="shared" si="4"/>
        <v>42025</v>
      </c>
      <c r="C20" s="29">
        <f t="shared" si="0"/>
        <v>42025</v>
      </c>
      <c r="D20" s="45">
        <v>8</v>
      </c>
      <c r="E20" s="23"/>
      <c r="F20" s="24">
        <f t="shared" si="1"/>
        <v>-0.19999999999999929</v>
      </c>
      <c r="G20" s="23"/>
      <c r="H20" s="26">
        <f t="shared" si="3"/>
        <v>122</v>
      </c>
      <c r="I20" s="25"/>
    </row>
    <row r="21" spans="1:9" x14ac:dyDescent="0.25">
      <c r="A21" s="28">
        <f t="shared" si="2"/>
        <v>16</v>
      </c>
      <c r="B21" s="22">
        <f t="shared" si="4"/>
        <v>42026</v>
      </c>
      <c r="C21" s="29">
        <f t="shared" si="0"/>
        <v>42026</v>
      </c>
      <c r="D21" s="45">
        <v>8</v>
      </c>
      <c r="E21" s="23"/>
      <c r="F21" s="24">
        <f t="shared" si="1"/>
        <v>-0.19999999999999929</v>
      </c>
      <c r="G21" s="23"/>
      <c r="H21" s="26">
        <f t="shared" si="3"/>
        <v>130</v>
      </c>
      <c r="I21" s="25"/>
    </row>
    <row r="22" spans="1:9" x14ac:dyDescent="0.25">
      <c r="A22" s="28">
        <f t="shared" si="2"/>
        <v>17</v>
      </c>
      <c r="B22" s="22">
        <f t="shared" si="4"/>
        <v>42027</v>
      </c>
      <c r="C22" s="29">
        <f t="shared" si="0"/>
        <v>42027</v>
      </c>
      <c r="D22" s="45">
        <v>8</v>
      </c>
      <c r="E22" s="23"/>
      <c r="F22" s="24">
        <f t="shared" si="1"/>
        <v>-0.19999999999999929</v>
      </c>
      <c r="G22" s="23"/>
      <c r="H22" s="26">
        <f t="shared" si="3"/>
        <v>138</v>
      </c>
      <c r="I22" s="25"/>
    </row>
    <row r="23" spans="1:9" x14ac:dyDescent="0.25">
      <c r="A23" s="28">
        <f t="shared" si="2"/>
        <v>18</v>
      </c>
      <c r="B23" s="22">
        <f t="shared" si="4"/>
        <v>42030</v>
      </c>
      <c r="C23" s="29">
        <f t="shared" si="0"/>
        <v>42030</v>
      </c>
      <c r="D23" s="45">
        <v>8</v>
      </c>
      <c r="E23" s="23"/>
      <c r="F23" s="24">
        <f t="shared" si="1"/>
        <v>-0.19999999999999929</v>
      </c>
      <c r="G23" s="23"/>
      <c r="H23" s="26">
        <f t="shared" si="3"/>
        <v>146</v>
      </c>
      <c r="I23" s="25"/>
    </row>
    <row r="24" spans="1:9" x14ac:dyDescent="0.25">
      <c r="A24" s="28">
        <f t="shared" si="2"/>
        <v>19</v>
      </c>
      <c r="B24" s="22">
        <f t="shared" si="4"/>
        <v>42031</v>
      </c>
      <c r="C24" s="29">
        <f t="shared" si="0"/>
        <v>42031</v>
      </c>
      <c r="D24" s="45">
        <v>8</v>
      </c>
      <c r="E24" s="23"/>
      <c r="F24" s="24">
        <f t="shared" si="1"/>
        <v>-0.19999999999999929</v>
      </c>
      <c r="G24" s="23"/>
      <c r="H24" s="26">
        <f t="shared" si="3"/>
        <v>154</v>
      </c>
      <c r="I24" s="25"/>
    </row>
    <row r="25" spans="1:9" x14ac:dyDescent="0.25">
      <c r="A25" s="28">
        <f t="shared" si="2"/>
        <v>20</v>
      </c>
      <c r="B25" s="22">
        <f t="shared" si="4"/>
        <v>42032</v>
      </c>
      <c r="C25" s="29">
        <f t="shared" si="0"/>
        <v>42032</v>
      </c>
      <c r="D25" s="45">
        <v>8</v>
      </c>
      <c r="E25" s="23"/>
      <c r="F25" s="24">
        <f t="shared" si="1"/>
        <v>-0.19999999999999929</v>
      </c>
      <c r="G25" s="23"/>
      <c r="H25" s="26">
        <f t="shared" si="3"/>
        <v>162</v>
      </c>
      <c r="I25" s="25"/>
    </row>
    <row r="26" spans="1:9" x14ac:dyDescent="0.25">
      <c r="A26" s="28">
        <f t="shared" si="2"/>
        <v>21</v>
      </c>
      <c r="B26" s="22">
        <f t="shared" si="4"/>
        <v>42033</v>
      </c>
      <c r="C26" s="29">
        <f t="shared" si="0"/>
        <v>42033</v>
      </c>
      <c r="D26" s="45">
        <v>8</v>
      </c>
      <c r="E26" s="23"/>
      <c r="F26" s="24">
        <f t="shared" si="1"/>
        <v>-0.19999999999999929</v>
      </c>
      <c r="G26" s="23"/>
      <c r="H26" s="26">
        <f t="shared" si="3"/>
        <v>170</v>
      </c>
      <c r="I26" s="25"/>
    </row>
    <row r="27" spans="1:9" x14ac:dyDescent="0.25">
      <c r="A27" s="28">
        <f t="shared" si="2"/>
        <v>22</v>
      </c>
      <c r="B27" s="22">
        <f t="shared" si="4"/>
        <v>42034</v>
      </c>
      <c r="C27" s="29">
        <f t="shared" si="0"/>
        <v>42034</v>
      </c>
      <c r="D27" s="45">
        <v>8</v>
      </c>
      <c r="E27" s="23"/>
      <c r="F27" s="24">
        <f t="shared" si="1"/>
        <v>-0.19999999999999929</v>
      </c>
      <c r="G27" s="23"/>
      <c r="H27" s="26">
        <f t="shared" si="3"/>
        <v>178</v>
      </c>
      <c r="I27" s="25"/>
    </row>
    <row r="28" spans="1:9" x14ac:dyDescent="0.25">
      <c r="A28" s="28"/>
      <c r="B28" s="22"/>
      <c r="C28" s="29"/>
      <c r="D28" s="45"/>
      <c r="E28" s="23"/>
      <c r="F28" s="24"/>
      <c r="G28" s="23"/>
      <c r="H28" s="26"/>
      <c r="I28" s="25"/>
    </row>
    <row r="29" spans="1:9" x14ac:dyDescent="0.25">
      <c r="A29" s="28"/>
      <c r="B29" s="22"/>
      <c r="C29" s="29"/>
      <c r="D29" s="45"/>
      <c r="E29" s="23"/>
      <c r="F29" s="24" t="str">
        <f>IF(B29="","",D29-$F$4)</f>
        <v/>
      </c>
      <c r="G29" s="23"/>
      <c r="H29" s="26"/>
      <c r="I29" s="25"/>
    </row>
    <row r="30" spans="1:9" x14ac:dyDescent="0.25">
      <c r="A30" s="28"/>
      <c r="B30" s="22" t="s">
        <v>10</v>
      </c>
      <c r="C30" s="26"/>
      <c r="D30" s="45"/>
      <c r="E30" s="23"/>
      <c r="F30" s="24"/>
      <c r="G30" s="23"/>
      <c r="H30" s="26"/>
      <c r="I30" s="25"/>
    </row>
    <row r="31" spans="1:9" x14ac:dyDescent="0.25">
      <c r="A31" s="28">
        <f>1</f>
        <v>1</v>
      </c>
      <c r="B31" s="22"/>
      <c r="C31" s="29" t="str">
        <f>IF(B31="","",B31)</f>
        <v/>
      </c>
      <c r="D31" s="45"/>
      <c r="E31" s="23"/>
      <c r="F31" s="24" t="str">
        <f>IF(B31="","",D31-$F$4)</f>
        <v/>
      </c>
      <c r="G31" s="23"/>
      <c r="H31" s="26">
        <f>IF(B31="",0,F31)</f>
        <v>0</v>
      </c>
      <c r="I31" s="25"/>
    </row>
    <row r="32" spans="1:9" x14ac:dyDescent="0.25">
      <c r="A32" s="28">
        <f t="shared" ref="A32:A35" si="5">A31+1</f>
        <v>2</v>
      </c>
      <c r="B32" s="22"/>
      <c r="C32" s="26"/>
      <c r="D32" s="45"/>
      <c r="E32" s="23"/>
      <c r="F32" s="24" t="str">
        <f>IF(B32="","",D32-$F$4)</f>
        <v/>
      </c>
      <c r="G32" s="23"/>
      <c r="H32" s="26">
        <f>IF(B32="",0,F32+H31)</f>
        <v>0</v>
      </c>
      <c r="I32" s="25"/>
    </row>
    <row r="33" spans="1:9" x14ac:dyDescent="0.25">
      <c r="A33" s="28">
        <f t="shared" si="5"/>
        <v>3</v>
      </c>
      <c r="B33" s="22"/>
      <c r="C33" s="26"/>
      <c r="D33" s="45"/>
      <c r="E33" s="23"/>
      <c r="F33" s="24" t="str">
        <f>IF(B33="","",D33-$F$4)</f>
        <v/>
      </c>
      <c r="G33" s="23"/>
      <c r="H33" s="26">
        <f t="shared" ref="H33:H35" si="6">IF(B33="",0,F33+H32)</f>
        <v>0</v>
      </c>
      <c r="I33" s="25"/>
    </row>
    <row r="34" spans="1:9" x14ac:dyDescent="0.25">
      <c r="A34" s="28">
        <f t="shared" si="5"/>
        <v>4</v>
      </c>
      <c r="B34" s="22"/>
      <c r="C34" s="26"/>
      <c r="D34" s="45"/>
      <c r="E34" s="23"/>
      <c r="F34" s="24" t="str">
        <f>IF(B34="","",D34-$F$4)</f>
        <v/>
      </c>
      <c r="G34" s="23"/>
      <c r="H34" s="26">
        <f t="shared" si="6"/>
        <v>0</v>
      </c>
      <c r="I34" s="25"/>
    </row>
    <row r="35" spans="1:9" ht="15.75" thickBot="1" x14ac:dyDescent="0.3">
      <c r="A35" s="35">
        <f t="shared" si="5"/>
        <v>5</v>
      </c>
      <c r="B35" s="36"/>
      <c r="C35" s="37"/>
      <c r="D35" s="46"/>
      <c r="E35" s="38"/>
      <c r="F35" s="39" t="str">
        <f>IF(B35="","",D35-$F$4)</f>
        <v/>
      </c>
      <c r="G35" s="38"/>
      <c r="H35" s="37">
        <f t="shared" si="6"/>
        <v>0</v>
      </c>
      <c r="I35" s="40"/>
    </row>
    <row r="36" spans="1:9" x14ac:dyDescent="0.25">
      <c r="A36" s="47"/>
      <c r="B36" s="11"/>
      <c r="C36" s="48"/>
      <c r="D36" s="47"/>
      <c r="E36" s="12"/>
      <c r="F36" s="49" t="s">
        <v>15</v>
      </c>
      <c r="G36" s="50"/>
      <c r="H36" s="51" t="s">
        <v>14</v>
      </c>
      <c r="I36" s="52"/>
    </row>
    <row r="37" spans="1:9" ht="15.75" thickBot="1" x14ac:dyDescent="0.3">
      <c r="A37" s="53"/>
      <c r="B37" s="16"/>
      <c r="C37" s="54"/>
      <c r="D37" s="55" t="s">
        <v>6</v>
      </c>
      <c r="E37" s="56"/>
      <c r="F37" s="57">
        <f>SUM(F6:F35)</f>
        <v>-2.3999999999999844</v>
      </c>
      <c r="G37" s="58"/>
      <c r="H37" s="59">
        <f>SUM(D6:D35)</f>
        <v>178</v>
      </c>
      <c r="I37" s="60"/>
    </row>
    <row r="38" spans="1:9" x14ac:dyDescent="0.25">
      <c r="B38" s="3"/>
    </row>
  </sheetData>
  <mergeCells count="2">
    <mergeCell ref="I3:I4"/>
    <mergeCell ref="E1:H1"/>
  </mergeCells>
  <hyperlinks>
    <hyperlink ref="I1" r:id="rId1"/>
  </hyperlinks>
  <pageMargins left="0.7" right="0.7" top="0.75" bottom="0.75" header="0.3" footer="0.3"/>
  <pageSetup paperSize="9" scale="86" orientation="portrait" horizontalDpi="0" verticalDpi="0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A3" sqref="A3"/>
    </sheetView>
  </sheetViews>
  <sheetFormatPr defaultColWidth="11.5703125" defaultRowHeight="15" x14ac:dyDescent="0.25"/>
  <cols>
    <col min="1" max="1" width="14.28515625" customWidth="1"/>
  </cols>
  <sheetData>
    <row r="1" spans="1:2" x14ac:dyDescent="0.25">
      <c r="A1" t="s">
        <v>17</v>
      </c>
      <c r="B1" s="2"/>
    </row>
    <row r="2" spans="1:2" x14ac:dyDescent="0.25">
      <c r="A2" t="s">
        <v>18</v>
      </c>
    </row>
    <row r="16" spans="1:2" x14ac:dyDescent="0.25">
      <c r="B16" s="2"/>
    </row>
    <row r="21" spans="2:2" x14ac:dyDescent="0.25">
      <c r="B21" s="2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zoomScaleNormal="100" zoomScaleSheetLayoutView="115" workbookViewId="0">
      <selection activeCell="C11" sqref="C11"/>
    </sheetView>
  </sheetViews>
  <sheetFormatPr defaultRowHeight="15" x14ac:dyDescent="0.25"/>
  <cols>
    <col min="1" max="1" width="4.28515625" customWidth="1"/>
    <col min="2" max="2" width="13.140625" customWidth="1"/>
    <col min="3" max="3" width="13.28515625" customWidth="1"/>
    <col min="5" max="5" width="3.5703125" customWidth="1"/>
    <col min="6" max="6" width="8.5703125" customWidth="1"/>
    <col min="7" max="7" width="5.85546875" customWidth="1"/>
    <col min="8" max="8" width="10.85546875" customWidth="1"/>
    <col min="9" max="9" width="32" style="5" customWidth="1"/>
    <col min="11" max="11" width="11.28515625" customWidth="1"/>
    <col min="12" max="12" width="10.7109375" bestFit="1" customWidth="1"/>
    <col min="13" max="13" width="11.85546875" customWidth="1"/>
    <col min="14" max="14" width="10.5703125" customWidth="1"/>
    <col min="15" max="17" width="11.28515625" customWidth="1"/>
  </cols>
  <sheetData>
    <row r="1" spans="1:17" ht="18.75" x14ac:dyDescent="0.3">
      <c r="A1" s="6"/>
      <c r="B1" s="7" t="s">
        <v>0</v>
      </c>
      <c r="C1" s="8"/>
      <c r="D1" s="43"/>
      <c r="E1" s="76">
        <f>C2</f>
        <v>42005</v>
      </c>
      <c r="F1" s="76"/>
      <c r="G1" s="76"/>
      <c r="H1" s="77"/>
      <c r="I1" s="41" t="s">
        <v>1</v>
      </c>
      <c r="J1" s="1"/>
    </row>
    <row r="2" spans="1:17" ht="15.75" thickBot="1" x14ac:dyDescent="0.3">
      <c r="A2" s="13"/>
      <c r="B2" s="14" t="s">
        <v>12</v>
      </c>
      <c r="C2" s="20">
        <f>DATEVALUE("1/1/"&amp;'Start page'!C3)</f>
        <v>42005</v>
      </c>
      <c r="D2" s="44"/>
      <c r="E2" s="14"/>
      <c r="F2" s="17"/>
      <c r="G2" s="17"/>
      <c r="H2" s="42"/>
      <c r="I2" s="15"/>
      <c r="K2" s="3"/>
      <c r="L2" s="3"/>
      <c r="M2" s="3"/>
      <c r="N2" s="3"/>
      <c r="O2" s="3"/>
      <c r="P2" s="3"/>
      <c r="Q2" s="3"/>
    </row>
    <row r="3" spans="1:17" ht="30" x14ac:dyDescent="0.25">
      <c r="A3" s="6"/>
      <c r="B3" s="18" t="s">
        <v>11</v>
      </c>
      <c r="C3" s="27"/>
      <c r="D3" s="6"/>
      <c r="E3" s="18"/>
      <c r="F3" s="18" t="s">
        <v>8</v>
      </c>
      <c r="G3" s="18"/>
      <c r="H3" s="19" t="s">
        <v>2</v>
      </c>
      <c r="I3" s="78" t="s">
        <v>3</v>
      </c>
      <c r="K3" s="4"/>
      <c r="L3" s="4"/>
      <c r="M3" s="4"/>
      <c r="N3" s="4"/>
      <c r="O3" s="4"/>
      <c r="P3" s="4"/>
      <c r="Q3" s="4"/>
    </row>
    <row r="4" spans="1:17" ht="15.75" thickBot="1" x14ac:dyDescent="0.3">
      <c r="A4" s="9"/>
      <c r="B4" s="10"/>
      <c r="C4" s="21"/>
      <c r="D4" s="9"/>
      <c r="E4" s="10"/>
      <c r="F4" s="75">
        <f>'Start page'!C4</f>
        <v>8.1999999999999993</v>
      </c>
      <c r="G4" s="10" t="s">
        <v>9</v>
      </c>
      <c r="H4" s="21"/>
      <c r="I4" s="79"/>
    </row>
    <row r="5" spans="1:17" ht="30" x14ac:dyDescent="0.25">
      <c r="A5" s="30" t="s">
        <v>13</v>
      </c>
      <c r="B5" s="31" t="s">
        <v>4</v>
      </c>
      <c r="C5" s="32" t="s">
        <v>5</v>
      </c>
      <c r="D5" s="33" t="s">
        <v>7</v>
      </c>
      <c r="E5" s="31"/>
      <c r="F5" s="31" t="s">
        <v>16</v>
      </c>
      <c r="G5" s="31"/>
      <c r="H5" s="32" t="s">
        <v>6</v>
      </c>
      <c r="I5" s="34"/>
      <c r="K5" s="3"/>
      <c r="L5" s="3"/>
      <c r="M5" s="3"/>
      <c r="N5" s="3"/>
      <c r="O5" s="3"/>
      <c r="P5" s="3"/>
      <c r="Q5" s="3"/>
    </row>
    <row r="6" spans="1:17" x14ac:dyDescent="0.25">
      <c r="A6" s="28">
        <v>1</v>
      </c>
      <c r="B6" s="22">
        <f>WORKDAY(C2-1,1)</f>
        <v>42005</v>
      </c>
      <c r="C6" s="29">
        <f t="shared" ref="C6:C27" si="0">IF(B6="","",B6)</f>
        <v>42005</v>
      </c>
      <c r="D6" s="45">
        <v>8</v>
      </c>
      <c r="E6" s="23"/>
      <c r="F6" s="24">
        <f>IF(D6="","",D6-$F$4)</f>
        <v>-0.19999999999999929</v>
      </c>
      <c r="G6" s="23"/>
      <c r="H6" s="26">
        <f>D6</f>
        <v>8</v>
      </c>
      <c r="I6" s="25"/>
      <c r="K6" s="3"/>
      <c r="L6" s="3"/>
      <c r="M6" s="3"/>
      <c r="N6" s="3"/>
      <c r="O6" s="3"/>
      <c r="P6" s="3"/>
      <c r="Q6" s="3"/>
    </row>
    <row r="7" spans="1:17" x14ac:dyDescent="0.25">
      <c r="A7" s="28">
        <f>A6+1</f>
        <v>2</v>
      </c>
      <c r="B7" s="22">
        <f>IF(WEEKDAY(B6+1)&gt;1,IF(WEEKDAY(B6+1)&lt;7,B6+1,B6+3),B6+3)</f>
        <v>42006</v>
      </c>
      <c r="C7" s="29">
        <f t="shared" si="0"/>
        <v>42006</v>
      </c>
      <c r="D7" s="45">
        <v>0</v>
      </c>
      <c r="E7" s="23"/>
      <c r="F7" s="24">
        <f t="shared" ref="F7:F27" si="1">IF(D7="","",D7-$F$4)</f>
        <v>-8.1999999999999993</v>
      </c>
      <c r="G7" s="23"/>
      <c r="H7" s="26">
        <f>D7+H6</f>
        <v>8</v>
      </c>
      <c r="I7" s="25" t="s">
        <v>25</v>
      </c>
      <c r="K7" s="4"/>
      <c r="L7" s="4"/>
      <c r="M7" s="4"/>
      <c r="N7" s="4"/>
      <c r="O7" s="4"/>
      <c r="P7" s="4"/>
      <c r="Q7" s="4"/>
    </row>
    <row r="8" spans="1:17" x14ac:dyDescent="0.25">
      <c r="A8" s="28">
        <f t="shared" ref="A8:A28" si="2">A7+1</f>
        <v>3</v>
      </c>
      <c r="B8" s="22">
        <f>IF(WEEKDAY(B7+1)&gt;1,IF(WEEKDAY(B7+1)&lt;7,B7+1,B7+3),B7+3)</f>
        <v>42009</v>
      </c>
      <c r="C8" s="29">
        <f t="shared" si="0"/>
        <v>42009</v>
      </c>
      <c r="D8" s="45">
        <v>8</v>
      </c>
      <c r="E8" s="23"/>
      <c r="F8" s="24">
        <f t="shared" si="1"/>
        <v>-0.19999999999999929</v>
      </c>
      <c r="G8" s="23"/>
      <c r="H8" s="26">
        <f t="shared" ref="H8:H27" si="3">D8+H7</f>
        <v>16</v>
      </c>
      <c r="I8" s="25"/>
    </row>
    <row r="9" spans="1:17" x14ac:dyDescent="0.25">
      <c r="A9" s="28">
        <f t="shared" si="2"/>
        <v>4</v>
      </c>
      <c r="B9" s="22">
        <f t="shared" ref="B9:B27" si="4">IF(WEEKDAY(B8+1)&gt;1,IF(WEEKDAY(B8+1)&lt;7,B8+1,B8+3),B8+3)</f>
        <v>42010</v>
      </c>
      <c r="C9" s="29">
        <f t="shared" si="0"/>
        <v>42010</v>
      </c>
      <c r="D9" s="45">
        <v>9</v>
      </c>
      <c r="E9" s="23"/>
      <c r="F9" s="24">
        <f t="shared" si="1"/>
        <v>0.80000000000000071</v>
      </c>
      <c r="G9" s="23"/>
      <c r="H9" s="26">
        <f t="shared" si="3"/>
        <v>25</v>
      </c>
      <c r="I9" s="25"/>
      <c r="K9" s="3"/>
      <c r="L9" s="3"/>
      <c r="M9" s="3"/>
      <c r="N9" s="3"/>
      <c r="O9" s="3"/>
      <c r="P9" s="3"/>
      <c r="Q9" s="3"/>
    </row>
    <row r="10" spans="1:17" x14ac:dyDescent="0.25">
      <c r="A10" s="28">
        <f t="shared" si="2"/>
        <v>5</v>
      </c>
      <c r="B10" s="22">
        <f t="shared" si="4"/>
        <v>42011</v>
      </c>
      <c r="C10" s="29">
        <f t="shared" si="0"/>
        <v>42011</v>
      </c>
      <c r="D10" s="45">
        <v>9</v>
      </c>
      <c r="E10" s="23"/>
      <c r="F10" s="24">
        <f t="shared" si="1"/>
        <v>0.80000000000000071</v>
      </c>
      <c r="G10" s="23"/>
      <c r="H10" s="26">
        <f t="shared" si="3"/>
        <v>34</v>
      </c>
      <c r="I10" s="25"/>
      <c r="K10" s="3"/>
      <c r="L10" s="3"/>
      <c r="M10" s="3"/>
      <c r="N10" s="3"/>
      <c r="O10" s="3"/>
      <c r="P10" s="3"/>
      <c r="Q10" s="3"/>
    </row>
    <row r="11" spans="1:17" x14ac:dyDescent="0.25">
      <c r="A11" s="28">
        <f t="shared" si="2"/>
        <v>6</v>
      </c>
      <c r="B11" s="22">
        <f t="shared" si="4"/>
        <v>42012</v>
      </c>
      <c r="C11" s="29">
        <f t="shared" si="0"/>
        <v>42012</v>
      </c>
      <c r="D11" s="45">
        <v>8.1999999999999993</v>
      </c>
      <c r="E11" s="23"/>
      <c r="F11" s="24">
        <f t="shared" si="1"/>
        <v>0</v>
      </c>
      <c r="G11" s="23"/>
      <c r="H11" s="26">
        <f t="shared" si="3"/>
        <v>42.2</v>
      </c>
      <c r="I11" s="25" t="s">
        <v>26</v>
      </c>
      <c r="K11" s="4"/>
      <c r="L11" s="4"/>
      <c r="M11" s="4"/>
      <c r="N11" s="4"/>
      <c r="O11" s="4"/>
      <c r="P11" s="4"/>
      <c r="Q11" s="4"/>
    </row>
    <row r="12" spans="1:17" x14ac:dyDescent="0.25">
      <c r="A12" s="28">
        <f t="shared" si="2"/>
        <v>7</v>
      </c>
      <c r="B12" s="22">
        <f t="shared" si="4"/>
        <v>42013</v>
      </c>
      <c r="C12" s="29">
        <f t="shared" si="0"/>
        <v>42013</v>
      </c>
      <c r="D12" s="45">
        <v>12</v>
      </c>
      <c r="E12" s="23"/>
      <c r="F12" s="24">
        <f t="shared" si="1"/>
        <v>3.8000000000000007</v>
      </c>
      <c r="G12" s="23"/>
      <c r="H12" s="26">
        <f t="shared" si="3"/>
        <v>54.2</v>
      </c>
      <c r="I12" s="25"/>
    </row>
    <row r="13" spans="1:17" x14ac:dyDescent="0.25">
      <c r="A13" s="28">
        <f t="shared" si="2"/>
        <v>8</v>
      </c>
      <c r="B13" s="22">
        <f t="shared" si="4"/>
        <v>42016</v>
      </c>
      <c r="C13" s="29">
        <f t="shared" si="0"/>
        <v>42016</v>
      </c>
      <c r="D13" s="45">
        <v>8</v>
      </c>
      <c r="E13" s="23"/>
      <c r="F13" s="24">
        <f t="shared" si="1"/>
        <v>-0.19999999999999929</v>
      </c>
      <c r="G13" s="23"/>
      <c r="H13" s="26">
        <f t="shared" si="3"/>
        <v>62.2</v>
      </c>
      <c r="I13" s="25"/>
    </row>
    <row r="14" spans="1:17" x14ac:dyDescent="0.25">
      <c r="A14" s="28">
        <f t="shared" si="2"/>
        <v>9</v>
      </c>
      <c r="B14" s="22">
        <f t="shared" si="4"/>
        <v>42017</v>
      </c>
      <c r="C14" s="29">
        <f t="shared" si="0"/>
        <v>42017</v>
      </c>
      <c r="D14" s="45">
        <v>8</v>
      </c>
      <c r="E14" s="23"/>
      <c r="F14" s="24">
        <f t="shared" si="1"/>
        <v>-0.19999999999999929</v>
      </c>
      <c r="G14" s="23"/>
      <c r="H14" s="26">
        <f t="shared" si="3"/>
        <v>70.2</v>
      </c>
      <c r="I14" s="25"/>
    </row>
    <row r="15" spans="1:17" x14ac:dyDescent="0.25">
      <c r="A15" s="28">
        <f t="shared" si="2"/>
        <v>10</v>
      </c>
      <c r="B15" s="22">
        <f t="shared" si="4"/>
        <v>42018</v>
      </c>
      <c r="C15" s="29">
        <f t="shared" si="0"/>
        <v>42018</v>
      </c>
      <c r="D15" s="45">
        <v>8</v>
      </c>
      <c r="E15" s="23"/>
      <c r="F15" s="24">
        <f t="shared" si="1"/>
        <v>-0.19999999999999929</v>
      </c>
      <c r="G15" s="23"/>
      <c r="H15" s="26">
        <f t="shared" si="3"/>
        <v>78.2</v>
      </c>
      <c r="I15" s="25"/>
    </row>
    <row r="16" spans="1:17" x14ac:dyDescent="0.25">
      <c r="A16" s="28">
        <f t="shared" si="2"/>
        <v>11</v>
      </c>
      <c r="B16" s="22">
        <f t="shared" si="4"/>
        <v>42019</v>
      </c>
      <c r="C16" s="29">
        <f t="shared" si="0"/>
        <v>42019</v>
      </c>
      <c r="D16" s="45">
        <v>8</v>
      </c>
      <c r="E16" s="23"/>
      <c r="F16" s="24">
        <f t="shared" si="1"/>
        <v>-0.19999999999999929</v>
      </c>
      <c r="G16" s="23"/>
      <c r="H16" s="26">
        <f t="shared" si="3"/>
        <v>86.2</v>
      </c>
      <c r="I16" s="25"/>
    </row>
    <row r="17" spans="1:9" x14ac:dyDescent="0.25">
      <c r="A17" s="28">
        <f t="shared" si="2"/>
        <v>12</v>
      </c>
      <c r="B17" s="22">
        <f t="shared" si="4"/>
        <v>42020</v>
      </c>
      <c r="C17" s="29">
        <f t="shared" si="0"/>
        <v>42020</v>
      </c>
      <c r="D17" s="45">
        <v>8</v>
      </c>
      <c r="E17" s="23"/>
      <c r="F17" s="24">
        <f t="shared" si="1"/>
        <v>-0.19999999999999929</v>
      </c>
      <c r="G17" s="23"/>
      <c r="H17" s="26">
        <f t="shared" si="3"/>
        <v>94.2</v>
      </c>
      <c r="I17" s="25"/>
    </row>
    <row r="18" spans="1:9" x14ac:dyDescent="0.25">
      <c r="A18" s="28">
        <f t="shared" si="2"/>
        <v>13</v>
      </c>
      <c r="B18" s="22">
        <f t="shared" si="4"/>
        <v>42023</v>
      </c>
      <c r="C18" s="29">
        <f t="shared" si="0"/>
        <v>42023</v>
      </c>
      <c r="D18" s="45">
        <v>8</v>
      </c>
      <c r="E18" s="23"/>
      <c r="F18" s="24">
        <f t="shared" si="1"/>
        <v>-0.19999999999999929</v>
      </c>
      <c r="G18" s="23"/>
      <c r="H18" s="26">
        <f t="shared" si="3"/>
        <v>102.2</v>
      </c>
      <c r="I18" s="25"/>
    </row>
    <row r="19" spans="1:9" x14ac:dyDescent="0.25">
      <c r="A19" s="28">
        <f t="shared" si="2"/>
        <v>14</v>
      </c>
      <c r="B19" s="22">
        <f t="shared" si="4"/>
        <v>42024</v>
      </c>
      <c r="C19" s="29">
        <f t="shared" si="0"/>
        <v>42024</v>
      </c>
      <c r="D19" s="45">
        <v>8</v>
      </c>
      <c r="E19" s="23"/>
      <c r="F19" s="24">
        <f t="shared" si="1"/>
        <v>-0.19999999999999929</v>
      </c>
      <c r="G19" s="23"/>
      <c r="H19" s="26">
        <f t="shared" si="3"/>
        <v>110.2</v>
      </c>
      <c r="I19" s="25"/>
    </row>
    <row r="20" spans="1:9" x14ac:dyDescent="0.25">
      <c r="A20" s="28">
        <f t="shared" si="2"/>
        <v>15</v>
      </c>
      <c r="B20" s="22">
        <f t="shared" si="4"/>
        <v>42025</v>
      </c>
      <c r="C20" s="29">
        <f t="shared" si="0"/>
        <v>42025</v>
      </c>
      <c r="D20" s="45">
        <v>9</v>
      </c>
      <c r="E20" s="23"/>
      <c r="F20" s="24">
        <f t="shared" si="1"/>
        <v>0.80000000000000071</v>
      </c>
      <c r="G20" s="23"/>
      <c r="H20" s="26">
        <f t="shared" si="3"/>
        <v>119.2</v>
      </c>
      <c r="I20" s="25"/>
    </row>
    <row r="21" spans="1:9" x14ac:dyDescent="0.25">
      <c r="A21" s="28">
        <f t="shared" si="2"/>
        <v>16</v>
      </c>
      <c r="B21" s="22">
        <f t="shared" si="4"/>
        <v>42026</v>
      </c>
      <c r="C21" s="29">
        <f t="shared" si="0"/>
        <v>42026</v>
      </c>
      <c r="D21" s="45">
        <v>9</v>
      </c>
      <c r="E21" s="23"/>
      <c r="F21" s="24">
        <f t="shared" si="1"/>
        <v>0.80000000000000071</v>
      </c>
      <c r="G21" s="23"/>
      <c r="H21" s="26">
        <f t="shared" si="3"/>
        <v>128.19999999999999</v>
      </c>
      <c r="I21" s="25"/>
    </row>
    <row r="22" spans="1:9" x14ac:dyDescent="0.25">
      <c r="A22" s="28">
        <f t="shared" si="2"/>
        <v>17</v>
      </c>
      <c r="B22" s="22">
        <f t="shared" si="4"/>
        <v>42027</v>
      </c>
      <c r="C22" s="29">
        <f t="shared" si="0"/>
        <v>42027</v>
      </c>
      <c r="D22" s="45">
        <v>9</v>
      </c>
      <c r="E22" s="23"/>
      <c r="F22" s="24">
        <f t="shared" si="1"/>
        <v>0.80000000000000071</v>
      </c>
      <c r="G22" s="23"/>
      <c r="H22" s="26">
        <f t="shared" si="3"/>
        <v>137.19999999999999</v>
      </c>
      <c r="I22" s="25"/>
    </row>
    <row r="23" spans="1:9" x14ac:dyDescent="0.25">
      <c r="A23" s="28">
        <f t="shared" si="2"/>
        <v>18</v>
      </c>
      <c r="B23" s="22">
        <f t="shared" si="4"/>
        <v>42030</v>
      </c>
      <c r="C23" s="29">
        <f t="shared" si="0"/>
        <v>42030</v>
      </c>
      <c r="D23" s="45">
        <v>9</v>
      </c>
      <c r="E23" s="23"/>
      <c r="F23" s="24">
        <f t="shared" si="1"/>
        <v>0.80000000000000071</v>
      </c>
      <c r="G23" s="23"/>
      <c r="H23" s="26">
        <f t="shared" si="3"/>
        <v>146.19999999999999</v>
      </c>
      <c r="I23" s="25"/>
    </row>
    <row r="24" spans="1:9" x14ac:dyDescent="0.25">
      <c r="A24" s="28">
        <f t="shared" si="2"/>
        <v>19</v>
      </c>
      <c r="B24" s="22">
        <f t="shared" si="4"/>
        <v>42031</v>
      </c>
      <c r="C24" s="29">
        <f t="shared" si="0"/>
        <v>42031</v>
      </c>
      <c r="D24" s="45">
        <v>9</v>
      </c>
      <c r="E24" s="23"/>
      <c r="F24" s="24">
        <f t="shared" si="1"/>
        <v>0.80000000000000071</v>
      </c>
      <c r="G24" s="23"/>
      <c r="H24" s="26">
        <f t="shared" si="3"/>
        <v>155.19999999999999</v>
      </c>
      <c r="I24" s="25"/>
    </row>
    <row r="25" spans="1:9" x14ac:dyDescent="0.25">
      <c r="A25" s="28">
        <f t="shared" si="2"/>
        <v>20</v>
      </c>
      <c r="B25" s="22">
        <f t="shared" si="4"/>
        <v>42032</v>
      </c>
      <c r="C25" s="29">
        <f t="shared" si="0"/>
        <v>42032</v>
      </c>
      <c r="D25" s="45">
        <v>9</v>
      </c>
      <c r="E25" s="23"/>
      <c r="F25" s="24">
        <f t="shared" si="1"/>
        <v>0.80000000000000071</v>
      </c>
      <c r="G25" s="23"/>
      <c r="H25" s="26">
        <f t="shared" si="3"/>
        <v>164.2</v>
      </c>
      <c r="I25" s="25"/>
    </row>
    <row r="26" spans="1:9" x14ac:dyDescent="0.25">
      <c r="A26" s="28">
        <f t="shared" si="2"/>
        <v>21</v>
      </c>
      <c r="B26" s="22">
        <f t="shared" si="4"/>
        <v>42033</v>
      </c>
      <c r="C26" s="29">
        <f t="shared" si="0"/>
        <v>42033</v>
      </c>
      <c r="D26" s="45">
        <v>9</v>
      </c>
      <c r="E26" s="23"/>
      <c r="F26" s="24">
        <f t="shared" si="1"/>
        <v>0.80000000000000071</v>
      </c>
      <c r="G26" s="23"/>
      <c r="H26" s="26">
        <f t="shared" si="3"/>
        <v>173.2</v>
      </c>
      <c r="I26" s="25"/>
    </row>
    <row r="27" spans="1:9" x14ac:dyDescent="0.25">
      <c r="A27" s="28">
        <f t="shared" si="2"/>
        <v>22</v>
      </c>
      <c r="B27" s="22">
        <f t="shared" si="4"/>
        <v>42034</v>
      </c>
      <c r="C27" s="29">
        <f t="shared" si="0"/>
        <v>42034</v>
      </c>
      <c r="D27" s="45">
        <v>9</v>
      </c>
      <c r="E27" s="23"/>
      <c r="F27" s="24">
        <f t="shared" si="1"/>
        <v>0.80000000000000071</v>
      </c>
      <c r="G27" s="23"/>
      <c r="H27" s="26">
        <f t="shared" si="3"/>
        <v>182.2</v>
      </c>
      <c r="I27" s="25"/>
    </row>
    <row r="28" spans="1:9" x14ac:dyDescent="0.25">
      <c r="A28" s="28">
        <f t="shared" si="2"/>
        <v>23</v>
      </c>
      <c r="B28" s="22"/>
      <c r="C28" s="29"/>
      <c r="D28" s="45"/>
      <c r="E28" s="23"/>
      <c r="F28" s="24"/>
      <c r="G28" s="23"/>
      <c r="H28" s="26"/>
      <c r="I28" s="25"/>
    </row>
    <row r="29" spans="1:9" x14ac:dyDescent="0.25">
      <c r="A29" s="28"/>
      <c r="B29" s="22"/>
      <c r="C29" s="29"/>
      <c r="D29" s="45"/>
      <c r="E29" s="23"/>
      <c r="F29" s="24" t="str">
        <f>IF(B29="","",D29-$F$4)</f>
        <v/>
      </c>
      <c r="G29" s="23"/>
      <c r="H29" s="26"/>
      <c r="I29" s="25"/>
    </row>
    <row r="30" spans="1:9" x14ac:dyDescent="0.25">
      <c r="A30" s="28"/>
      <c r="B30" s="22" t="s">
        <v>10</v>
      </c>
      <c r="C30" s="26"/>
      <c r="D30" s="45"/>
      <c r="E30" s="23"/>
      <c r="F30" s="24"/>
      <c r="G30" s="23"/>
      <c r="H30" s="26"/>
      <c r="I30" s="25"/>
    </row>
    <row r="31" spans="1:9" x14ac:dyDescent="0.25">
      <c r="A31" s="28">
        <f>1</f>
        <v>1</v>
      </c>
      <c r="B31" s="22"/>
      <c r="C31" s="29" t="str">
        <f>IF(B31="","",B31)</f>
        <v/>
      </c>
      <c r="D31" s="45"/>
      <c r="E31" s="23"/>
      <c r="F31" s="24" t="str">
        <f>IF(B31="","",D31-$F$4)</f>
        <v/>
      </c>
      <c r="G31" s="23"/>
      <c r="H31" s="26">
        <f>IF(B31="",0,F31)</f>
        <v>0</v>
      </c>
      <c r="I31" s="25"/>
    </row>
    <row r="32" spans="1:9" x14ac:dyDescent="0.25">
      <c r="A32" s="28">
        <f t="shared" ref="A32:A35" si="5">A31+1</f>
        <v>2</v>
      </c>
      <c r="B32" s="22"/>
      <c r="C32" s="26"/>
      <c r="D32" s="45"/>
      <c r="E32" s="23"/>
      <c r="F32" s="24" t="str">
        <f>IF(B32="","",D32-$F$4)</f>
        <v/>
      </c>
      <c r="G32" s="23"/>
      <c r="H32" s="26">
        <f>IF(B32="",0,F32+H31)</f>
        <v>0</v>
      </c>
      <c r="I32" s="25"/>
    </row>
    <row r="33" spans="1:9" x14ac:dyDescent="0.25">
      <c r="A33" s="28">
        <f t="shared" si="5"/>
        <v>3</v>
      </c>
      <c r="B33" s="22"/>
      <c r="C33" s="26"/>
      <c r="D33" s="45"/>
      <c r="E33" s="23"/>
      <c r="F33" s="24" t="str">
        <f>IF(B33="","",D33-$F$4)</f>
        <v/>
      </c>
      <c r="G33" s="23"/>
      <c r="H33" s="26">
        <f t="shared" ref="H33:H35" si="6">IF(B33="",0,F33+H32)</f>
        <v>0</v>
      </c>
      <c r="I33" s="25"/>
    </row>
    <row r="34" spans="1:9" x14ac:dyDescent="0.25">
      <c r="A34" s="28">
        <f t="shared" si="5"/>
        <v>4</v>
      </c>
      <c r="B34" s="22"/>
      <c r="C34" s="26"/>
      <c r="D34" s="45"/>
      <c r="E34" s="23"/>
      <c r="F34" s="24" t="str">
        <f>IF(B34="","",D34-$F$4)</f>
        <v/>
      </c>
      <c r="G34" s="23"/>
      <c r="H34" s="26">
        <f t="shared" si="6"/>
        <v>0</v>
      </c>
      <c r="I34" s="25"/>
    </row>
    <row r="35" spans="1:9" ht="15.75" thickBot="1" x14ac:dyDescent="0.3">
      <c r="A35" s="35">
        <f t="shared" si="5"/>
        <v>5</v>
      </c>
      <c r="B35" s="36"/>
      <c r="C35" s="37"/>
      <c r="D35" s="46"/>
      <c r="E35" s="38"/>
      <c r="F35" s="39" t="str">
        <f>IF(B35="","",D35-$F$4)</f>
        <v/>
      </c>
      <c r="G35" s="38"/>
      <c r="H35" s="37">
        <f t="shared" si="6"/>
        <v>0</v>
      </c>
      <c r="I35" s="40"/>
    </row>
    <row r="36" spans="1:9" x14ac:dyDescent="0.25">
      <c r="A36" s="47"/>
      <c r="B36" s="11"/>
      <c r="C36" s="48"/>
      <c r="D36" s="47"/>
      <c r="E36" s="12"/>
      <c r="F36" s="49" t="s">
        <v>15</v>
      </c>
      <c r="G36" s="50"/>
      <c r="H36" s="51" t="s">
        <v>14</v>
      </c>
      <c r="I36" s="52"/>
    </row>
    <row r="37" spans="1:9" ht="15.75" thickBot="1" x14ac:dyDescent="0.3">
      <c r="A37" s="53"/>
      <c r="B37" s="16"/>
      <c r="C37" s="54"/>
      <c r="D37" s="55" t="s">
        <v>6</v>
      </c>
      <c r="E37" s="56"/>
      <c r="F37" s="57">
        <f>SUM(F6:F35)</f>
        <v>1.8000000000000149</v>
      </c>
      <c r="G37" s="58"/>
      <c r="H37" s="59">
        <f>SUM(D6:D35)</f>
        <v>182.2</v>
      </c>
      <c r="I37" s="60"/>
    </row>
    <row r="38" spans="1:9" x14ac:dyDescent="0.25">
      <c r="B38" s="3"/>
    </row>
  </sheetData>
  <mergeCells count="2">
    <mergeCell ref="E1:H1"/>
    <mergeCell ref="I3:I4"/>
  </mergeCells>
  <hyperlinks>
    <hyperlink ref="I1" r:id="rId1"/>
  </hyperlinks>
  <pageMargins left="0.7" right="0.7" top="0.75" bottom="0.75" header="0.3" footer="0.3"/>
  <pageSetup paperSize="9" scale="86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zoomScaleNormal="100" zoomScaleSheetLayoutView="115" workbookViewId="0">
      <selection activeCell="F4" sqref="F4"/>
    </sheetView>
  </sheetViews>
  <sheetFormatPr defaultRowHeight="15" x14ac:dyDescent="0.25"/>
  <cols>
    <col min="1" max="1" width="4.28515625" customWidth="1"/>
    <col min="2" max="2" width="13.140625" customWidth="1"/>
    <col min="3" max="3" width="13.28515625" customWidth="1"/>
    <col min="5" max="5" width="3.5703125" customWidth="1"/>
    <col min="6" max="6" width="8.5703125" customWidth="1"/>
    <col min="7" max="7" width="5.85546875" customWidth="1"/>
    <col min="8" max="8" width="10.85546875" customWidth="1"/>
    <col min="9" max="9" width="32" style="5" customWidth="1"/>
    <col min="11" max="11" width="11.28515625" customWidth="1"/>
    <col min="12" max="12" width="10.7109375" bestFit="1" customWidth="1"/>
    <col min="13" max="13" width="11.85546875" customWidth="1"/>
    <col min="14" max="14" width="10.5703125" customWidth="1"/>
    <col min="15" max="17" width="11.28515625" customWidth="1"/>
  </cols>
  <sheetData>
    <row r="1" spans="1:17" ht="18.75" x14ac:dyDescent="0.3">
      <c r="A1" s="6"/>
      <c r="B1" s="7" t="s">
        <v>0</v>
      </c>
      <c r="C1" s="8"/>
      <c r="D1" s="43"/>
      <c r="E1" s="76">
        <f>C2</f>
        <v>42036</v>
      </c>
      <c r="F1" s="76"/>
      <c r="G1" s="76"/>
      <c r="H1" s="77"/>
      <c r="I1" s="41" t="s">
        <v>1</v>
      </c>
      <c r="J1" s="1"/>
    </row>
    <row r="2" spans="1:17" ht="15.75" thickBot="1" x14ac:dyDescent="0.3">
      <c r="A2" s="13"/>
      <c r="B2" s="14" t="s">
        <v>12</v>
      </c>
      <c r="C2" s="20">
        <f>DATEVALUE("1/2/"&amp;'Start page'!C3)</f>
        <v>42036</v>
      </c>
      <c r="D2" s="44"/>
      <c r="E2" s="14"/>
      <c r="F2" s="17"/>
      <c r="G2" s="17"/>
      <c r="H2" s="42"/>
      <c r="I2" s="15"/>
      <c r="K2" s="3"/>
      <c r="L2" s="3"/>
      <c r="M2" s="3"/>
      <c r="N2" s="3"/>
      <c r="O2" s="3"/>
      <c r="P2" s="3"/>
      <c r="Q2" s="3"/>
    </row>
    <row r="3" spans="1:17" ht="30" x14ac:dyDescent="0.25">
      <c r="A3" s="6"/>
      <c r="B3" s="18" t="s">
        <v>11</v>
      </c>
      <c r="C3" s="27"/>
      <c r="D3" s="6"/>
      <c r="E3" s="18"/>
      <c r="F3" s="18" t="s">
        <v>8</v>
      </c>
      <c r="G3" s="18"/>
      <c r="H3" s="19" t="s">
        <v>2</v>
      </c>
      <c r="I3" s="78" t="s">
        <v>3</v>
      </c>
      <c r="K3" s="4"/>
      <c r="L3" s="4"/>
      <c r="M3" s="4"/>
      <c r="N3" s="4"/>
      <c r="O3" s="4"/>
      <c r="P3" s="4"/>
      <c r="Q3" s="4"/>
    </row>
    <row r="4" spans="1:17" ht="15.75" thickBot="1" x14ac:dyDescent="0.3">
      <c r="A4" s="9"/>
      <c r="B4" s="10"/>
      <c r="C4" s="21"/>
      <c r="D4" s="9"/>
      <c r="E4" s="10"/>
      <c r="F4" s="75">
        <f>'Start page'!C4</f>
        <v>8.1999999999999993</v>
      </c>
      <c r="G4" s="10" t="s">
        <v>9</v>
      </c>
      <c r="H4" s="21"/>
      <c r="I4" s="79"/>
    </row>
    <row r="5" spans="1:17" ht="30" x14ac:dyDescent="0.25">
      <c r="A5" s="30" t="s">
        <v>13</v>
      </c>
      <c r="B5" s="31" t="s">
        <v>4</v>
      </c>
      <c r="C5" s="32" t="s">
        <v>5</v>
      </c>
      <c r="D5" s="33" t="s">
        <v>7</v>
      </c>
      <c r="E5" s="31"/>
      <c r="F5" s="31" t="s">
        <v>16</v>
      </c>
      <c r="G5" s="31"/>
      <c r="H5" s="32" t="s">
        <v>6</v>
      </c>
      <c r="I5" s="34"/>
      <c r="K5" s="3"/>
      <c r="L5" s="65"/>
      <c r="M5" s="3"/>
      <c r="N5" s="3"/>
      <c r="O5" s="3"/>
      <c r="P5" s="3"/>
      <c r="Q5" s="3"/>
    </row>
    <row r="6" spans="1:17" x14ac:dyDescent="0.25">
      <c r="A6" s="28">
        <v>1</v>
      </c>
      <c r="B6" s="22">
        <f>WORKDAY(C2-1,1)</f>
        <v>42037</v>
      </c>
      <c r="C6" s="29">
        <f t="shared" ref="C6:C27" si="0">IF(B6="","",B6)</f>
        <v>42037</v>
      </c>
      <c r="D6" s="45">
        <v>8</v>
      </c>
      <c r="E6" s="23"/>
      <c r="F6" s="24">
        <f>IF(D6="","",D6-$F$4)</f>
        <v>-0.19999999999999929</v>
      </c>
      <c r="G6" s="23"/>
      <c r="H6" s="26">
        <f>D6</f>
        <v>8</v>
      </c>
      <c r="I6" s="25"/>
      <c r="K6" s="3"/>
      <c r="L6" s="3"/>
      <c r="M6" s="3"/>
      <c r="N6" s="3"/>
      <c r="O6" s="3"/>
      <c r="P6" s="3"/>
      <c r="Q6" s="3"/>
    </row>
    <row r="7" spans="1:17" x14ac:dyDescent="0.25">
      <c r="A7" s="28">
        <f>A6+1</f>
        <v>2</v>
      </c>
      <c r="B7" s="22">
        <f>IF(WEEKDAY(B6+1)&gt;1,IF(WEEKDAY(B6+1)&lt;7,B6+1,B6+3),B6+3)</f>
        <v>42038</v>
      </c>
      <c r="C7" s="29">
        <f t="shared" si="0"/>
        <v>42038</v>
      </c>
      <c r="D7" s="45">
        <v>10</v>
      </c>
      <c r="E7" s="23"/>
      <c r="F7" s="24">
        <f t="shared" ref="F7:F27" si="1">IF(D7="","",D7-$F$4)</f>
        <v>1.8000000000000007</v>
      </c>
      <c r="G7" s="23"/>
      <c r="H7" s="26">
        <f>D7+H6</f>
        <v>18</v>
      </c>
      <c r="I7" s="25"/>
      <c r="K7" s="4"/>
      <c r="L7" s="4"/>
      <c r="M7" s="4"/>
      <c r="N7" s="4"/>
      <c r="O7" s="4"/>
      <c r="P7" s="4"/>
      <c r="Q7" s="4"/>
    </row>
    <row r="8" spans="1:17" x14ac:dyDescent="0.25">
      <c r="A8" s="28">
        <f t="shared" ref="A8:A27" si="2">A7+1</f>
        <v>3</v>
      </c>
      <c r="B8" s="22">
        <f>IF(WEEKDAY(B7+1)&gt;1,IF(WEEKDAY(B7+1)&lt;7,B7+1,B7+3),B7+3)</f>
        <v>42039</v>
      </c>
      <c r="C8" s="29">
        <f t="shared" si="0"/>
        <v>42039</v>
      </c>
      <c r="D8" s="45">
        <v>12</v>
      </c>
      <c r="E8" s="23"/>
      <c r="F8" s="24">
        <f t="shared" si="1"/>
        <v>3.8000000000000007</v>
      </c>
      <c r="G8" s="23"/>
      <c r="H8" s="26">
        <f t="shared" ref="H8:H27" si="3">D8+H7</f>
        <v>30</v>
      </c>
      <c r="I8" s="25"/>
    </row>
    <row r="9" spans="1:17" x14ac:dyDescent="0.25">
      <c r="A9" s="28">
        <f t="shared" si="2"/>
        <v>4</v>
      </c>
      <c r="B9" s="22">
        <f t="shared" ref="B9:B25" si="4">IF(WEEKDAY(B8+1)&gt;1,IF(WEEKDAY(B8+1)&lt;7,B8+1,B8+3),B8+3)</f>
        <v>42040</v>
      </c>
      <c r="C9" s="29">
        <f t="shared" si="0"/>
        <v>42040</v>
      </c>
      <c r="D9" s="45">
        <v>20</v>
      </c>
      <c r="E9" s="23"/>
      <c r="F9" s="24">
        <f t="shared" si="1"/>
        <v>11.8</v>
      </c>
      <c r="G9" s="23"/>
      <c r="H9" s="26">
        <f t="shared" si="3"/>
        <v>50</v>
      </c>
      <c r="I9" s="25"/>
      <c r="K9" s="3"/>
      <c r="L9" s="3"/>
      <c r="M9" s="3"/>
      <c r="N9" s="3"/>
      <c r="O9" s="3"/>
      <c r="P9" s="3"/>
      <c r="Q9" s="3"/>
    </row>
    <row r="10" spans="1:17" x14ac:dyDescent="0.25">
      <c r="A10" s="28">
        <f t="shared" si="2"/>
        <v>5</v>
      </c>
      <c r="B10" s="22">
        <f t="shared" si="4"/>
        <v>42041</v>
      </c>
      <c r="C10" s="29">
        <f t="shared" si="0"/>
        <v>42041</v>
      </c>
      <c r="D10" s="45">
        <v>8.1999999999999993</v>
      </c>
      <c r="E10" s="23"/>
      <c r="F10" s="24">
        <f t="shared" si="1"/>
        <v>0</v>
      </c>
      <c r="G10" s="23"/>
      <c r="H10" s="26">
        <f t="shared" si="3"/>
        <v>58.2</v>
      </c>
      <c r="I10" s="25"/>
      <c r="K10" s="3"/>
      <c r="L10" s="3"/>
      <c r="M10" s="3"/>
      <c r="N10" s="3"/>
      <c r="O10" s="3"/>
      <c r="P10" s="3"/>
      <c r="Q10" s="3"/>
    </row>
    <row r="11" spans="1:17" x14ac:dyDescent="0.25">
      <c r="A11" s="28">
        <f t="shared" si="2"/>
        <v>6</v>
      </c>
      <c r="B11" s="22">
        <f t="shared" si="4"/>
        <v>42044</v>
      </c>
      <c r="C11" s="29">
        <f t="shared" si="0"/>
        <v>42044</v>
      </c>
      <c r="D11" s="45">
        <v>8.1999999999999993</v>
      </c>
      <c r="E11" s="23"/>
      <c r="F11" s="24">
        <f t="shared" si="1"/>
        <v>0</v>
      </c>
      <c r="G11" s="23"/>
      <c r="H11" s="26">
        <f t="shared" si="3"/>
        <v>66.400000000000006</v>
      </c>
      <c r="I11" s="25"/>
      <c r="K11" s="4"/>
      <c r="L11" s="4"/>
      <c r="M11" s="4"/>
      <c r="N11" s="4"/>
      <c r="O11" s="4"/>
      <c r="P11" s="4"/>
      <c r="Q11" s="4"/>
    </row>
    <row r="12" spans="1:17" x14ac:dyDescent="0.25">
      <c r="A12" s="28">
        <f t="shared" si="2"/>
        <v>7</v>
      </c>
      <c r="B12" s="22">
        <f t="shared" si="4"/>
        <v>42045</v>
      </c>
      <c r="C12" s="29">
        <f t="shared" si="0"/>
        <v>42045</v>
      </c>
      <c r="D12" s="45"/>
      <c r="E12" s="23"/>
      <c r="F12" s="24" t="str">
        <f t="shared" si="1"/>
        <v/>
      </c>
      <c r="G12" s="23"/>
      <c r="H12" s="26">
        <f t="shared" si="3"/>
        <v>66.400000000000006</v>
      </c>
      <c r="I12" s="25"/>
    </row>
    <row r="13" spans="1:17" x14ac:dyDescent="0.25">
      <c r="A13" s="28">
        <f t="shared" si="2"/>
        <v>8</v>
      </c>
      <c r="B13" s="22">
        <f t="shared" si="4"/>
        <v>42046</v>
      </c>
      <c r="C13" s="29">
        <f t="shared" si="0"/>
        <v>42046</v>
      </c>
      <c r="D13" s="45"/>
      <c r="E13" s="23"/>
      <c r="F13" s="24" t="str">
        <f t="shared" si="1"/>
        <v/>
      </c>
      <c r="G13" s="23"/>
      <c r="H13" s="26">
        <f t="shared" si="3"/>
        <v>66.400000000000006</v>
      </c>
      <c r="I13" s="25"/>
    </row>
    <row r="14" spans="1:17" x14ac:dyDescent="0.25">
      <c r="A14" s="28">
        <f t="shared" si="2"/>
        <v>9</v>
      </c>
      <c r="B14" s="22">
        <f t="shared" si="4"/>
        <v>42047</v>
      </c>
      <c r="C14" s="29">
        <f t="shared" si="0"/>
        <v>42047</v>
      </c>
      <c r="D14" s="45"/>
      <c r="E14" s="23"/>
      <c r="F14" s="24" t="str">
        <f t="shared" si="1"/>
        <v/>
      </c>
      <c r="G14" s="23"/>
      <c r="H14" s="26">
        <f t="shared" si="3"/>
        <v>66.400000000000006</v>
      </c>
      <c r="I14" s="25"/>
    </row>
    <row r="15" spans="1:17" x14ac:dyDescent="0.25">
      <c r="A15" s="28">
        <f t="shared" si="2"/>
        <v>10</v>
      </c>
      <c r="B15" s="22">
        <f t="shared" si="4"/>
        <v>42048</v>
      </c>
      <c r="C15" s="29">
        <f t="shared" si="0"/>
        <v>42048</v>
      </c>
      <c r="D15" s="45"/>
      <c r="E15" s="23"/>
      <c r="F15" s="24" t="str">
        <f t="shared" si="1"/>
        <v/>
      </c>
      <c r="G15" s="23"/>
      <c r="H15" s="26">
        <f t="shared" si="3"/>
        <v>66.400000000000006</v>
      </c>
      <c r="I15" s="25"/>
    </row>
    <row r="16" spans="1:17" x14ac:dyDescent="0.25">
      <c r="A16" s="28">
        <f t="shared" si="2"/>
        <v>11</v>
      </c>
      <c r="B16" s="22">
        <f t="shared" si="4"/>
        <v>42051</v>
      </c>
      <c r="C16" s="29">
        <f t="shared" si="0"/>
        <v>42051</v>
      </c>
      <c r="D16" s="45"/>
      <c r="E16" s="23"/>
      <c r="F16" s="24" t="str">
        <f t="shared" si="1"/>
        <v/>
      </c>
      <c r="G16" s="23"/>
      <c r="H16" s="26">
        <f t="shared" si="3"/>
        <v>66.400000000000006</v>
      </c>
      <c r="I16" s="25"/>
    </row>
    <row r="17" spans="1:9" x14ac:dyDescent="0.25">
      <c r="A17" s="28">
        <f t="shared" si="2"/>
        <v>12</v>
      </c>
      <c r="B17" s="22">
        <f t="shared" si="4"/>
        <v>42052</v>
      </c>
      <c r="C17" s="29">
        <f t="shared" si="0"/>
        <v>42052</v>
      </c>
      <c r="D17" s="45"/>
      <c r="E17" s="23"/>
      <c r="F17" s="24" t="str">
        <f t="shared" si="1"/>
        <v/>
      </c>
      <c r="G17" s="23"/>
      <c r="H17" s="26">
        <f t="shared" si="3"/>
        <v>66.400000000000006</v>
      </c>
      <c r="I17" s="25"/>
    </row>
    <row r="18" spans="1:9" x14ac:dyDescent="0.25">
      <c r="A18" s="28">
        <f t="shared" si="2"/>
        <v>13</v>
      </c>
      <c r="B18" s="22">
        <f t="shared" si="4"/>
        <v>42053</v>
      </c>
      <c r="C18" s="29">
        <f t="shared" si="0"/>
        <v>42053</v>
      </c>
      <c r="D18" s="45"/>
      <c r="E18" s="23"/>
      <c r="F18" s="24" t="str">
        <f t="shared" si="1"/>
        <v/>
      </c>
      <c r="G18" s="23"/>
      <c r="H18" s="26">
        <f t="shared" si="3"/>
        <v>66.400000000000006</v>
      </c>
      <c r="I18" s="25"/>
    </row>
    <row r="19" spans="1:9" x14ac:dyDescent="0.25">
      <c r="A19" s="28">
        <f t="shared" si="2"/>
        <v>14</v>
      </c>
      <c r="B19" s="22">
        <f t="shared" si="4"/>
        <v>42054</v>
      </c>
      <c r="C19" s="29">
        <f t="shared" si="0"/>
        <v>42054</v>
      </c>
      <c r="D19" s="45"/>
      <c r="E19" s="23"/>
      <c r="F19" s="24" t="str">
        <f t="shared" si="1"/>
        <v/>
      </c>
      <c r="G19" s="23"/>
      <c r="H19" s="26">
        <f t="shared" si="3"/>
        <v>66.400000000000006</v>
      </c>
      <c r="I19" s="25"/>
    </row>
    <row r="20" spans="1:9" x14ac:dyDescent="0.25">
      <c r="A20" s="28">
        <f t="shared" si="2"/>
        <v>15</v>
      </c>
      <c r="B20" s="22">
        <f t="shared" si="4"/>
        <v>42055</v>
      </c>
      <c r="C20" s="29">
        <f t="shared" si="0"/>
        <v>42055</v>
      </c>
      <c r="D20" s="45"/>
      <c r="E20" s="23"/>
      <c r="F20" s="24" t="str">
        <f t="shared" si="1"/>
        <v/>
      </c>
      <c r="G20" s="23"/>
      <c r="H20" s="26">
        <f t="shared" si="3"/>
        <v>66.400000000000006</v>
      </c>
      <c r="I20" s="25"/>
    </row>
    <row r="21" spans="1:9" x14ac:dyDescent="0.25">
      <c r="A21" s="28">
        <f t="shared" si="2"/>
        <v>16</v>
      </c>
      <c r="B21" s="22">
        <f t="shared" si="4"/>
        <v>42058</v>
      </c>
      <c r="C21" s="29">
        <f t="shared" si="0"/>
        <v>42058</v>
      </c>
      <c r="D21" s="45"/>
      <c r="E21" s="23"/>
      <c r="F21" s="24" t="str">
        <f t="shared" si="1"/>
        <v/>
      </c>
      <c r="G21" s="23"/>
      <c r="H21" s="26">
        <f t="shared" si="3"/>
        <v>66.400000000000006</v>
      </c>
      <c r="I21" s="25"/>
    </row>
    <row r="22" spans="1:9" x14ac:dyDescent="0.25">
      <c r="A22" s="28">
        <f t="shared" si="2"/>
        <v>17</v>
      </c>
      <c r="B22" s="22">
        <f t="shared" si="4"/>
        <v>42059</v>
      </c>
      <c r="C22" s="29">
        <f t="shared" si="0"/>
        <v>42059</v>
      </c>
      <c r="D22" s="45"/>
      <c r="E22" s="23"/>
      <c r="F22" s="24" t="str">
        <f t="shared" si="1"/>
        <v/>
      </c>
      <c r="G22" s="23"/>
      <c r="H22" s="26">
        <f t="shared" si="3"/>
        <v>66.400000000000006</v>
      </c>
      <c r="I22" s="25"/>
    </row>
    <row r="23" spans="1:9" x14ac:dyDescent="0.25">
      <c r="A23" s="28">
        <f t="shared" si="2"/>
        <v>18</v>
      </c>
      <c r="B23" s="22">
        <f t="shared" si="4"/>
        <v>42060</v>
      </c>
      <c r="C23" s="29">
        <f t="shared" si="0"/>
        <v>42060</v>
      </c>
      <c r="D23" s="45"/>
      <c r="E23" s="23"/>
      <c r="F23" s="24" t="str">
        <f t="shared" si="1"/>
        <v/>
      </c>
      <c r="G23" s="23"/>
      <c r="H23" s="26">
        <f t="shared" si="3"/>
        <v>66.400000000000006</v>
      </c>
      <c r="I23" s="25"/>
    </row>
    <row r="24" spans="1:9" x14ac:dyDescent="0.25">
      <c r="A24" s="28">
        <f t="shared" si="2"/>
        <v>19</v>
      </c>
      <c r="B24" s="22">
        <f t="shared" si="4"/>
        <v>42061</v>
      </c>
      <c r="C24" s="29">
        <f t="shared" si="0"/>
        <v>42061</v>
      </c>
      <c r="D24" s="45"/>
      <c r="E24" s="23"/>
      <c r="F24" s="24" t="str">
        <f t="shared" si="1"/>
        <v/>
      </c>
      <c r="G24" s="23"/>
      <c r="H24" s="26">
        <f t="shared" si="3"/>
        <v>66.400000000000006</v>
      </c>
      <c r="I24" s="25"/>
    </row>
    <row r="25" spans="1:9" x14ac:dyDescent="0.25">
      <c r="A25" s="28">
        <f t="shared" si="2"/>
        <v>20</v>
      </c>
      <c r="B25" s="22">
        <f t="shared" si="4"/>
        <v>42062</v>
      </c>
      <c r="C25" s="29">
        <f t="shared" si="0"/>
        <v>42062</v>
      </c>
      <c r="D25" s="45"/>
      <c r="E25" s="23"/>
      <c r="F25" s="24" t="str">
        <f t="shared" si="1"/>
        <v/>
      </c>
      <c r="G25" s="23"/>
      <c r="H25" s="26">
        <f t="shared" si="3"/>
        <v>66.400000000000006</v>
      </c>
      <c r="I25" s="25"/>
    </row>
    <row r="26" spans="1:9" x14ac:dyDescent="0.25">
      <c r="A26" s="28">
        <f t="shared" si="2"/>
        <v>21</v>
      </c>
      <c r="B26" s="22"/>
      <c r="C26" s="29" t="str">
        <f t="shared" si="0"/>
        <v/>
      </c>
      <c r="D26" s="45"/>
      <c r="E26" s="23"/>
      <c r="F26" s="24" t="str">
        <f t="shared" si="1"/>
        <v/>
      </c>
      <c r="G26" s="23"/>
      <c r="H26" s="26">
        <f t="shared" si="3"/>
        <v>66.400000000000006</v>
      </c>
      <c r="I26" s="25"/>
    </row>
    <row r="27" spans="1:9" x14ac:dyDescent="0.25">
      <c r="A27" s="28">
        <f t="shared" si="2"/>
        <v>22</v>
      </c>
      <c r="B27" s="22"/>
      <c r="C27" s="29" t="str">
        <f t="shared" si="0"/>
        <v/>
      </c>
      <c r="D27" s="45"/>
      <c r="E27" s="23"/>
      <c r="F27" s="24" t="str">
        <f t="shared" si="1"/>
        <v/>
      </c>
      <c r="G27" s="23"/>
      <c r="H27" s="26">
        <f t="shared" si="3"/>
        <v>66.400000000000006</v>
      </c>
      <c r="I27" s="25"/>
    </row>
    <row r="28" spans="1:9" x14ac:dyDescent="0.25">
      <c r="A28" s="28"/>
      <c r="B28" s="22"/>
      <c r="C28" s="29"/>
      <c r="D28" s="45"/>
      <c r="E28" s="23"/>
      <c r="F28" s="24"/>
      <c r="G28" s="23"/>
      <c r="H28" s="26"/>
      <c r="I28" s="25"/>
    </row>
    <row r="29" spans="1:9" x14ac:dyDescent="0.25">
      <c r="A29" s="28"/>
      <c r="B29" s="22"/>
      <c r="C29" s="29"/>
      <c r="D29" s="45"/>
      <c r="E29" s="23"/>
      <c r="F29" s="24" t="str">
        <f>IF(B29="","",D29-$F$4)</f>
        <v/>
      </c>
      <c r="G29" s="23"/>
      <c r="H29" s="26"/>
      <c r="I29" s="25"/>
    </row>
    <row r="30" spans="1:9" x14ac:dyDescent="0.25">
      <c r="A30" s="28"/>
      <c r="B30" s="22" t="s">
        <v>10</v>
      </c>
      <c r="C30" s="26"/>
      <c r="D30" s="45"/>
      <c r="E30" s="23"/>
      <c r="F30" s="24"/>
      <c r="G30" s="23"/>
      <c r="H30" s="26"/>
      <c r="I30" s="25"/>
    </row>
    <row r="31" spans="1:9" x14ac:dyDescent="0.25">
      <c r="A31" s="28">
        <f>1</f>
        <v>1</v>
      </c>
      <c r="B31" s="22"/>
      <c r="C31" s="29" t="str">
        <f>IF(B31="","",B31)</f>
        <v/>
      </c>
      <c r="D31" s="45"/>
      <c r="E31" s="23"/>
      <c r="F31" s="24" t="str">
        <f>IF(B31="","",D31-$F$4)</f>
        <v/>
      </c>
      <c r="G31" s="23"/>
      <c r="H31" s="26">
        <f>IF(B31="",0,F31)</f>
        <v>0</v>
      </c>
      <c r="I31" s="25"/>
    </row>
    <row r="32" spans="1:9" x14ac:dyDescent="0.25">
      <c r="A32" s="28">
        <f t="shared" ref="A32:A35" si="5">A31+1</f>
        <v>2</v>
      </c>
      <c r="B32" s="22"/>
      <c r="C32" s="26"/>
      <c r="D32" s="45"/>
      <c r="E32" s="23"/>
      <c r="F32" s="24" t="str">
        <f>IF(B32="","",D32-$F$4)</f>
        <v/>
      </c>
      <c r="G32" s="23"/>
      <c r="H32" s="26">
        <f>IF(B32="",0,F32+H31)</f>
        <v>0</v>
      </c>
      <c r="I32" s="25"/>
    </row>
    <row r="33" spans="1:9" x14ac:dyDescent="0.25">
      <c r="A33" s="28">
        <f t="shared" si="5"/>
        <v>3</v>
      </c>
      <c r="B33" s="22"/>
      <c r="C33" s="26"/>
      <c r="D33" s="45"/>
      <c r="E33" s="23"/>
      <c r="F33" s="24" t="str">
        <f>IF(B33="","",D33-$F$4)</f>
        <v/>
      </c>
      <c r="G33" s="23"/>
      <c r="H33" s="26">
        <f t="shared" ref="H33:H35" si="6">IF(B33="",0,F33+H32)</f>
        <v>0</v>
      </c>
      <c r="I33" s="25"/>
    </row>
    <row r="34" spans="1:9" x14ac:dyDescent="0.25">
      <c r="A34" s="28">
        <f t="shared" si="5"/>
        <v>4</v>
      </c>
      <c r="B34" s="22"/>
      <c r="C34" s="26"/>
      <c r="D34" s="45"/>
      <c r="E34" s="23"/>
      <c r="F34" s="24" t="str">
        <f>IF(B34="","",D34-$F$4)</f>
        <v/>
      </c>
      <c r="G34" s="23"/>
      <c r="H34" s="26">
        <f t="shared" si="6"/>
        <v>0</v>
      </c>
      <c r="I34" s="25"/>
    </row>
    <row r="35" spans="1:9" ht="15.75" thickBot="1" x14ac:dyDescent="0.3">
      <c r="A35" s="35">
        <f t="shared" si="5"/>
        <v>5</v>
      </c>
      <c r="B35" s="36"/>
      <c r="C35" s="37"/>
      <c r="D35" s="46"/>
      <c r="E35" s="38"/>
      <c r="F35" s="39" t="str">
        <f>IF(B35="","",D35-$F$4)</f>
        <v/>
      </c>
      <c r="G35" s="38"/>
      <c r="H35" s="37">
        <f t="shared" si="6"/>
        <v>0</v>
      </c>
      <c r="I35" s="40"/>
    </row>
    <row r="36" spans="1:9" x14ac:dyDescent="0.25">
      <c r="A36" s="47"/>
      <c r="B36" s="11"/>
      <c r="C36" s="48"/>
      <c r="D36" s="47"/>
      <c r="E36" s="12"/>
      <c r="F36" s="49" t="s">
        <v>15</v>
      </c>
      <c r="G36" s="50"/>
      <c r="H36" s="51" t="s">
        <v>14</v>
      </c>
      <c r="I36" s="52"/>
    </row>
    <row r="37" spans="1:9" ht="15.75" thickBot="1" x14ac:dyDescent="0.3">
      <c r="A37" s="53"/>
      <c r="B37" s="16"/>
      <c r="C37" s="54"/>
      <c r="D37" s="55" t="s">
        <v>6</v>
      </c>
      <c r="E37" s="56"/>
      <c r="F37" s="57">
        <f>SUM(F6:F35)</f>
        <v>17.200000000000003</v>
      </c>
      <c r="G37" s="58"/>
      <c r="H37" s="59">
        <f>SUM(D6:D35)</f>
        <v>66.400000000000006</v>
      </c>
      <c r="I37" s="60"/>
    </row>
    <row r="38" spans="1:9" x14ac:dyDescent="0.25">
      <c r="B38" s="3"/>
    </row>
  </sheetData>
  <mergeCells count="2">
    <mergeCell ref="E1:H1"/>
    <mergeCell ref="I3:I4"/>
  </mergeCells>
  <hyperlinks>
    <hyperlink ref="I1" r:id="rId1"/>
  </hyperlinks>
  <pageMargins left="0.7" right="0.7" top="0.75" bottom="0.75" header="0.3" footer="0.3"/>
  <pageSetup paperSize="9" scale="86" orientation="portrait" horizontalDpi="0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zoomScaleNormal="100" zoomScaleSheetLayoutView="115" workbookViewId="0">
      <selection activeCell="B6" sqref="B6"/>
    </sheetView>
  </sheetViews>
  <sheetFormatPr defaultRowHeight="15" x14ac:dyDescent="0.25"/>
  <cols>
    <col min="1" max="1" width="4.28515625" customWidth="1"/>
    <col min="2" max="2" width="13.140625" customWidth="1"/>
    <col min="3" max="3" width="13.28515625" customWidth="1"/>
    <col min="5" max="5" width="3.5703125" customWidth="1"/>
    <col min="6" max="6" width="8.5703125" customWidth="1"/>
    <col min="7" max="7" width="5.85546875" customWidth="1"/>
    <col min="8" max="8" width="10.85546875" customWidth="1"/>
    <col min="9" max="9" width="32" style="5" customWidth="1"/>
    <col min="11" max="11" width="11.28515625" customWidth="1"/>
    <col min="12" max="12" width="10.7109375" bestFit="1" customWidth="1"/>
    <col min="13" max="13" width="11.85546875" customWidth="1"/>
    <col min="14" max="14" width="10.5703125" customWidth="1"/>
    <col min="15" max="17" width="11.28515625" customWidth="1"/>
  </cols>
  <sheetData>
    <row r="1" spans="1:17" ht="18.75" x14ac:dyDescent="0.3">
      <c r="A1" s="6"/>
      <c r="B1" s="7" t="s">
        <v>0</v>
      </c>
      <c r="C1" s="8"/>
      <c r="D1" s="43"/>
      <c r="E1" s="76">
        <f>C2</f>
        <v>42064</v>
      </c>
      <c r="F1" s="76"/>
      <c r="G1" s="76"/>
      <c r="H1" s="77"/>
      <c r="I1" s="41" t="s">
        <v>1</v>
      </c>
      <c r="J1" s="1"/>
    </row>
    <row r="2" spans="1:17" ht="15.75" thickBot="1" x14ac:dyDescent="0.3">
      <c r="A2" s="13"/>
      <c r="B2" s="14" t="s">
        <v>12</v>
      </c>
      <c r="C2" s="20">
        <f>DATEVALUE("1/3/"&amp;'Start page'!C3)</f>
        <v>42064</v>
      </c>
      <c r="D2" s="44"/>
      <c r="E2" s="14"/>
      <c r="F2" s="17"/>
      <c r="G2" s="17"/>
      <c r="H2" s="42"/>
      <c r="I2" s="15"/>
      <c r="K2" s="3"/>
      <c r="L2" s="3"/>
      <c r="M2" s="3"/>
      <c r="N2" s="3"/>
      <c r="O2" s="3"/>
      <c r="P2" s="3"/>
      <c r="Q2" s="3"/>
    </row>
    <row r="3" spans="1:17" ht="30" x14ac:dyDescent="0.25">
      <c r="A3" s="6"/>
      <c r="B3" s="18" t="s">
        <v>11</v>
      </c>
      <c r="C3" s="27"/>
      <c r="D3" s="6"/>
      <c r="E3" s="18"/>
      <c r="F3" s="18" t="s">
        <v>8</v>
      </c>
      <c r="G3" s="18"/>
      <c r="H3" s="19" t="s">
        <v>2</v>
      </c>
      <c r="I3" s="78" t="s">
        <v>3</v>
      </c>
      <c r="K3" s="4"/>
      <c r="L3" s="4"/>
      <c r="M3" s="4"/>
      <c r="N3" s="4"/>
      <c r="O3" s="4"/>
      <c r="P3" s="4"/>
      <c r="Q3" s="4"/>
    </row>
    <row r="4" spans="1:17" ht="15.75" thickBot="1" x14ac:dyDescent="0.3">
      <c r="A4" s="9"/>
      <c r="B4" s="10"/>
      <c r="C4" s="21"/>
      <c r="D4" s="9"/>
      <c r="E4" s="10"/>
      <c r="F4" s="75">
        <f>'Start page'!C4</f>
        <v>8.1999999999999993</v>
      </c>
      <c r="G4" s="10" t="s">
        <v>9</v>
      </c>
      <c r="H4" s="21"/>
      <c r="I4" s="79"/>
    </row>
    <row r="5" spans="1:17" ht="30" x14ac:dyDescent="0.25">
      <c r="A5" s="30" t="s">
        <v>13</v>
      </c>
      <c r="B5" s="31" t="s">
        <v>4</v>
      </c>
      <c r="C5" s="32" t="s">
        <v>5</v>
      </c>
      <c r="D5" s="33" t="s">
        <v>7</v>
      </c>
      <c r="E5" s="31"/>
      <c r="F5" s="31" t="s">
        <v>16</v>
      </c>
      <c r="G5" s="31"/>
      <c r="H5" s="32" t="s">
        <v>6</v>
      </c>
      <c r="I5" s="34"/>
      <c r="K5" s="3"/>
      <c r="L5" s="3"/>
      <c r="M5" s="3"/>
      <c r="N5" s="3"/>
      <c r="O5" s="3"/>
      <c r="P5" s="3"/>
      <c r="Q5" s="3"/>
    </row>
    <row r="6" spans="1:17" x14ac:dyDescent="0.25">
      <c r="A6" s="28">
        <v>1</v>
      </c>
      <c r="B6" s="22">
        <f>WORKDAY(C2-1,1)</f>
        <v>42065</v>
      </c>
      <c r="C6" s="29">
        <f t="shared" ref="C6:C27" si="0">IF(B6="","",B6)</f>
        <v>42065</v>
      </c>
      <c r="D6" s="45"/>
      <c r="E6" s="23"/>
      <c r="F6" s="24" t="str">
        <f>IF(D6="","",D6-$F$4)</f>
        <v/>
      </c>
      <c r="G6" s="23"/>
      <c r="H6" s="26">
        <f>D6</f>
        <v>0</v>
      </c>
      <c r="I6" s="25"/>
      <c r="K6" s="3"/>
      <c r="L6" s="3"/>
      <c r="M6" s="3"/>
      <c r="N6" s="3"/>
      <c r="O6" s="3"/>
      <c r="P6" s="3"/>
      <c r="Q6" s="3"/>
    </row>
    <row r="7" spans="1:17" x14ac:dyDescent="0.25">
      <c r="A7" s="28">
        <f>A6+1</f>
        <v>2</v>
      </c>
      <c r="B7" s="22">
        <f>IF(WEEKDAY(B6+1)&gt;1,IF(WEEKDAY(B6+1)&lt;7,B6+1,B6+3),B6+3)</f>
        <v>42066</v>
      </c>
      <c r="C7" s="29">
        <f t="shared" si="0"/>
        <v>42066</v>
      </c>
      <c r="D7" s="45"/>
      <c r="E7" s="23"/>
      <c r="F7" s="24" t="str">
        <f t="shared" ref="F7:F27" si="1">IF(D7="","",D7-$F$4)</f>
        <v/>
      </c>
      <c r="G7" s="23"/>
      <c r="H7" s="26">
        <f>D7+H6</f>
        <v>0</v>
      </c>
      <c r="I7" s="25"/>
      <c r="K7" s="4"/>
      <c r="L7" s="4"/>
      <c r="M7" s="4"/>
      <c r="N7" s="4"/>
      <c r="O7" s="4"/>
      <c r="P7" s="4"/>
      <c r="Q7" s="4"/>
    </row>
    <row r="8" spans="1:17" x14ac:dyDescent="0.25">
      <c r="A8" s="28">
        <f t="shared" ref="A8:A28" si="2">A7+1</f>
        <v>3</v>
      </c>
      <c r="B8" s="22">
        <f>IF(WEEKDAY(B7+1)&gt;1,IF(WEEKDAY(B7+1)&lt;7,B7+1,B7+3),B7+3)</f>
        <v>42067</v>
      </c>
      <c r="C8" s="29">
        <f t="shared" si="0"/>
        <v>42067</v>
      </c>
      <c r="D8" s="45"/>
      <c r="E8" s="23"/>
      <c r="F8" s="24" t="str">
        <f t="shared" si="1"/>
        <v/>
      </c>
      <c r="G8" s="23"/>
      <c r="H8" s="26">
        <f t="shared" ref="H8:H27" si="3">D8+H7</f>
        <v>0</v>
      </c>
      <c r="I8" s="25"/>
    </row>
    <row r="9" spans="1:17" x14ac:dyDescent="0.25">
      <c r="A9" s="28">
        <f t="shared" si="2"/>
        <v>4</v>
      </c>
      <c r="B9" s="22">
        <f t="shared" ref="B9:B27" si="4">IF(WEEKDAY(B8+1)&gt;1,IF(WEEKDAY(B8+1)&lt;7,B8+1,B8+3),B8+3)</f>
        <v>42068</v>
      </c>
      <c r="C9" s="29">
        <f t="shared" si="0"/>
        <v>42068</v>
      </c>
      <c r="D9" s="45"/>
      <c r="E9" s="23"/>
      <c r="F9" s="24" t="str">
        <f t="shared" si="1"/>
        <v/>
      </c>
      <c r="G9" s="23"/>
      <c r="H9" s="26">
        <f t="shared" si="3"/>
        <v>0</v>
      </c>
      <c r="I9" s="25"/>
      <c r="K9" s="3"/>
      <c r="L9" s="3"/>
      <c r="M9" s="3"/>
      <c r="N9" s="3"/>
      <c r="O9" s="3"/>
      <c r="P9" s="3"/>
      <c r="Q9" s="3"/>
    </row>
    <row r="10" spans="1:17" x14ac:dyDescent="0.25">
      <c r="A10" s="28">
        <f t="shared" si="2"/>
        <v>5</v>
      </c>
      <c r="B10" s="22">
        <f t="shared" si="4"/>
        <v>42069</v>
      </c>
      <c r="C10" s="29">
        <f t="shared" si="0"/>
        <v>42069</v>
      </c>
      <c r="D10" s="45"/>
      <c r="E10" s="23"/>
      <c r="F10" s="24" t="str">
        <f t="shared" si="1"/>
        <v/>
      </c>
      <c r="G10" s="23"/>
      <c r="H10" s="26">
        <f t="shared" si="3"/>
        <v>0</v>
      </c>
      <c r="I10" s="25"/>
      <c r="K10" s="3"/>
      <c r="L10" s="3"/>
      <c r="M10" s="3"/>
      <c r="N10" s="3"/>
      <c r="O10" s="3"/>
      <c r="P10" s="3"/>
      <c r="Q10" s="3"/>
    </row>
    <row r="11" spans="1:17" x14ac:dyDescent="0.25">
      <c r="A11" s="28">
        <f t="shared" si="2"/>
        <v>6</v>
      </c>
      <c r="B11" s="22">
        <f t="shared" si="4"/>
        <v>42072</v>
      </c>
      <c r="C11" s="29">
        <f t="shared" si="0"/>
        <v>42072</v>
      </c>
      <c r="D11" s="45"/>
      <c r="E11" s="23"/>
      <c r="F11" s="24" t="str">
        <f t="shared" si="1"/>
        <v/>
      </c>
      <c r="G11" s="23"/>
      <c r="H11" s="26">
        <f t="shared" si="3"/>
        <v>0</v>
      </c>
      <c r="I11" s="25"/>
      <c r="K11" s="4"/>
      <c r="L11" s="4"/>
      <c r="M11" s="4"/>
      <c r="N11" s="4"/>
      <c r="O11" s="4"/>
      <c r="P11" s="4"/>
      <c r="Q11" s="4"/>
    </row>
    <row r="12" spans="1:17" x14ac:dyDescent="0.25">
      <c r="A12" s="28">
        <f t="shared" si="2"/>
        <v>7</v>
      </c>
      <c r="B12" s="22">
        <f t="shared" si="4"/>
        <v>42073</v>
      </c>
      <c r="C12" s="29">
        <f t="shared" si="0"/>
        <v>42073</v>
      </c>
      <c r="D12" s="45"/>
      <c r="E12" s="23"/>
      <c r="F12" s="24" t="str">
        <f t="shared" si="1"/>
        <v/>
      </c>
      <c r="G12" s="23"/>
      <c r="H12" s="26">
        <f t="shared" si="3"/>
        <v>0</v>
      </c>
      <c r="I12" s="25"/>
    </row>
    <row r="13" spans="1:17" x14ac:dyDescent="0.25">
      <c r="A13" s="28">
        <f t="shared" si="2"/>
        <v>8</v>
      </c>
      <c r="B13" s="22">
        <f t="shared" si="4"/>
        <v>42074</v>
      </c>
      <c r="C13" s="29">
        <f t="shared" si="0"/>
        <v>42074</v>
      </c>
      <c r="D13" s="45"/>
      <c r="E13" s="23"/>
      <c r="F13" s="24" t="str">
        <f t="shared" si="1"/>
        <v/>
      </c>
      <c r="G13" s="23"/>
      <c r="H13" s="26">
        <f t="shared" si="3"/>
        <v>0</v>
      </c>
      <c r="I13" s="25"/>
    </row>
    <row r="14" spans="1:17" x14ac:dyDescent="0.25">
      <c r="A14" s="28">
        <f t="shared" si="2"/>
        <v>9</v>
      </c>
      <c r="B14" s="22">
        <f t="shared" si="4"/>
        <v>42075</v>
      </c>
      <c r="C14" s="29">
        <f t="shared" si="0"/>
        <v>42075</v>
      </c>
      <c r="D14" s="45"/>
      <c r="E14" s="23"/>
      <c r="F14" s="24" t="str">
        <f t="shared" si="1"/>
        <v/>
      </c>
      <c r="G14" s="23"/>
      <c r="H14" s="26">
        <f t="shared" si="3"/>
        <v>0</v>
      </c>
      <c r="I14" s="25"/>
    </row>
    <row r="15" spans="1:17" x14ac:dyDescent="0.25">
      <c r="A15" s="28">
        <f t="shared" si="2"/>
        <v>10</v>
      </c>
      <c r="B15" s="22">
        <f t="shared" si="4"/>
        <v>42076</v>
      </c>
      <c r="C15" s="29">
        <f t="shared" si="0"/>
        <v>42076</v>
      </c>
      <c r="D15" s="45"/>
      <c r="E15" s="23"/>
      <c r="F15" s="24" t="str">
        <f t="shared" si="1"/>
        <v/>
      </c>
      <c r="G15" s="23"/>
      <c r="H15" s="26">
        <f t="shared" si="3"/>
        <v>0</v>
      </c>
      <c r="I15" s="25"/>
    </row>
    <row r="16" spans="1:17" x14ac:dyDescent="0.25">
      <c r="A16" s="28">
        <f t="shared" si="2"/>
        <v>11</v>
      </c>
      <c r="B16" s="22">
        <f t="shared" si="4"/>
        <v>42079</v>
      </c>
      <c r="C16" s="29">
        <f t="shared" si="0"/>
        <v>42079</v>
      </c>
      <c r="D16" s="45"/>
      <c r="E16" s="23"/>
      <c r="F16" s="24" t="str">
        <f t="shared" si="1"/>
        <v/>
      </c>
      <c r="G16" s="23"/>
      <c r="H16" s="26">
        <f t="shared" si="3"/>
        <v>0</v>
      </c>
      <c r="I16" s="25"/>
    </row>
    <row r="17" spans="1:9" x14ac:dyDescent="0.25">
      <c r="A17" s="28">
        <f t="shared" si="2"/>
        <v>12</v>
      </c>
      <c r="B17" s="22">
        <f t="shared" si="4"/>
        <v>42080</v>
      </c>
      <c r="C17" s="29">
        <f t="shared" si="0"/>
        <v>42080</v>
      </c>
      <c r="D17" s="45"/>
      <c r="E17" s="23"/>
      <c r="F17" s="24" t="str">
        <f t="shared" si="1"/>
        <v/>
      </c>
      <c r="G17" s="23"/>
      <c r="H17" s="26">
        <f t="shared" si="3"/>
        <v>0</v>
      </c>
      <c r="I17" s="25"/>
    </row>
    <row r="18" spans="1:9" x14ac:dyDescent="0.25">
      <c r="A18" s="28">
        <f t="shared" si="2"/>
        <v>13</v>
      </c>
      <c r="B18" s="22">
        <f t="shared" si="4"/>
        <v>42081</v>
      </c>
      <c r="C18" s="29">
        <f t="shared" si="0"/>
        <v>42081</v>
      </c>
      <c r="D18" s="45"/>
      <c r="E18" s="23"/>
      <c r="F18" s="24" t="str">
        <f t="shared" si="1"/>
        <v/>
      </c>
      <c r="G18" s="23"/>
      <c r="H18" s="26">
        <f t="shared" si="3"/>
        <v>0</v>
      </c>
      <c r="I18" s="25"/>
    </row>
    <row r="19" spans="1:9" x14ac:dyDescent="0.25">
      <c r="A19" s="28">
        <f t="shared" si="2"/>
        <v>14</v>
      </c>
      <c r="B19" s="22">
        <f t="shared" si="4"/>
        <v>42082</v>
      </c>
      <c r="C19" s="29">
        <f t="shared" si="0"/>
        <v>42082</v>
      </c>
      <c r="D19" s="45"/>
      <c r="E19" s="23"/>
      <c r="F19" s="24" t="str">
        <f t="shared" si="1"/>
        <v/>
      </c>
      <c r="G19" s="23"/>
      <c r="H19" s="26">
        <f t="shared" si="3"/>
        <v>0</v>
      </c>
      <c r="I19" s="25"/>
    </row>
    <row r="20" spans="1:9" x14ac:dyDescent="0.25">
      <c r="A20" s="28">
        <f t="shared" si="2"/>
        <v>15</v>
      </c>
      <c r="B20" s="22">
        <f t="shared" si="4"/>
        <v>42083</v>
      </c>
      <c r="C20" s="29">
        <f t="shared" si="0"/>
        <v>42083</v>
      </c>
      <c r="D20" s="45"/>
      <c r="E20" s="23"/>
      <c r="F20" s="24" t="str">
        <f t="shared" si="1"/>
        <v/>
      </c>
      <c r="G20" s="23"/>
      <c r="H20" s="26">
        <f t="shared" si="3"/>
        <v>0</v>
      </c>
      <c r="I20" s="25"/>
    </row>
    <row r="21" spans="1:9" x14ac:dyDescent="0.25">
      <c r="A21" s="28">
        <f t="shared" si="2"/>
        <v>16</v>
      </c>
      <c r="B21" s="22">
        <f t="shared" si="4"/>
        <v>42086</v>
      </c>
      <c r="C21" s="29">
        <f t="shared" si="0"/>
        <v>42086</v>
      </c>
      <c r="D21" s="45"/>
      <c r="E21" s="23"/>
      <c r="F21" s="24" t="str">
        <f t="shared" si="1"/>
        <v/>
      </c>
      <c r="G21" s="23"/>
      <c r="H21" s="26">
        <f t="shared" si="3"/>
        <v>0</v>
      </c>
      <c r="I21" s="25"/>
    </row>
    <row r="22" spans="1:9" x14ac:dyDescent="0.25">
      <c r="A22" s="28">
        <f t="shared" si="2"/>
        <v>17</v>
      </c>
      <c r="B22" s="22">
        <f t="shared" si="4"/>
        <v>42087</v>
      </c>
      <c r="C22" s="29">
        <f t="shared" si="0"/>
        <v>42087</v>
      </c>
      <c r="D22" s="45"/>
      <c r="E22" s="23"/>
      <c r="F22" s="24" t="str">
        <f t="shared" si="1"/>
        <v/>
      </c>
      <c r="G22" s="23"/>
      <c r="H22" s="26">
        <f t="shared" si="3"/>
        <v>0</v>
      </c>
      <c r="I22" s="25"/>
    </row>
    <row r="23" spans="1:9" x14ac:dyDescent="0.25">
      <c r="A23" s="28">
        <f t="shared" si="2"/>
        <v>18</v>
      </c>
      <c r="B23" s="22">
        <f t="shared" si="4"/>
        <v>42088</v>
      </c>
      <c r="C23" s="29">
        <f t="shared" si="0"/>
        <v>42088</v>
      </c>
      <c r="D23" s="45"/>
      <c r="E23" s="23"/>
      <c r="F23" s="24" t="str">
        <f t="shared" si="1"/>
        <v/>
      </c>
      <c r="G23" s="23"/>
      <c r="H23" s="26">
        <f t="shared" si="3"/>
        <v>0</v>
      </c>
      <c r="I23" s="25"/>
    </row>
    <row r="24" spans="1:9" x14ac:dyDescent="0.25">
      <c r="A24" s="28">
        <f t="shared" si="2"/>
        <v>19</v>
      </c>
      <c r="B24" s="22">
        <f t="shared" si="4"/>
        <v>42089</v>
      </c>
      <c r="C24" s="29">
        <f t="shared" si="0"/>
        <v>42089</v>
      </c>
      <c r="D24" s="45"/>
      <c r="E24" s="23"/>
      <c r="F24" s="24" t="str">
        <f t="shared" si="1"/>
        <v/>
      </c>
      <c r="G24" s="23"/>
      <c r="H24" s="26">
        <f t="shared" si="3"/>
        <v>0</v>
      </c>
      <c r="I24" s="25"/>
    </row>
    <row r="25" spans="1:9" x14ac:dyDescent="0.25">
      <c r="A25" s="28">
        <f t="shared" si="2"/>
        <v>20</v>
      </c>
      <c r="B25" s="22">
        <f t="shared" si="4"/>
        <v>42090</v>
      </c>
      <c r="C25" s="29">
        <f t="shared" si="0"/>
        <v>42090</v>
      </c>
      <c r="D25" s="45"/>
      <c r="E25" s="23"/>
      <c r="F25" s="24" t="str">
        <f t="shared" si="1"/>
        <v/>
      </c>
      <c r="G25" s="23"/>
      <c r="H25" s="26">
        <f t="shared" si="3"/>
        <v>0</v>
      </c>
      <c r="I25" s="25"/>
    </row>
    <row r="26" spans="1:9" x14ac:dyDescent="0.25">
      <c r="A26" s="28">
        <f t="shared" si="2"/>
        <v>21</v>
      </c>
      <c r="B26" s="22">
        <f t="shared" si="4"/>
        <v>42093</v>
      </c>
      <c r="C26" s="29">
        <f t="shared" si="0"/>
        <v>42093</v>
      </c>
      <c r="D26" s="45"/>
      <c r="E26" s="23"/>
      <c r="F26" s="24" t="str">
        <f t="shared" si="1"/>
        <v/>
      </c>
      <c r="G26" s="23"/>
      <c r="H26" s="26">
        <f t="shared" si="3"/>
        <v>0</v>
      </c>
      <c r="I26" s="25"/>
    </row>
    <row r="27" spans="1:9" x14ac:dyDescent="0.25">
      <c r="A27" s="28">
        <f t="shared" si="2"/>
        <v>22</v>
      </c>
      <c r="B27" s="22">
        <f t="shared" si="4"/>
        <v>42094</v>
      </c>
      <c r="C27" s="29">
        <f t="shared" si="0"/>
        <v>42094</v>
      </c>
      <c r="D27" s="45"/>
      <c r="E27" s="23"/>
      <c r="F27" s="24" t="str">
        <f t="shared" si="1"/>
        <v/>
      </c>
      <c r="G27" s="23"/>
      <c r="H27" s="26">
        <f t="shared" si="3"/>
        <v>0</v>
      </c>
      <c r="I27" s="25"/>
    </row>
    <row r="28" spans="1:9" x14ac:dyDescent="0.25">
      <c r="A28" s="28">
        <f t="shared" si="2"/>
        <v>23</v>
      </c>
      <c r="B28" s="22"/>
      <c r="C28" s="29"/>
      <c r="D28" s="45"/>
      <c r="E28" s="23"/>
      <c r="F28" s="24"/>
      <c r="G28" s="23"/>
      <c r="H28" s="26"/>
      <c r="I28" s="25"/>
    </row>
    <row r="29" spans="1:9" x14ac:dyDescent="0.25">
      <c r="A29" s="28"/>
      <c r="B29" s="22"/>
      <c r="C29" s="29"/>
      <c r="D29" s="45"/>
      <c r="E29" s="23"/>
      <c r="F29" s="24" t="str">
        <f>IF(B29="","",D29-$F$4)</f>
        <v/>
      </c>
      <c r="G29" s="23"/>
      <c r="H29" s="26"/>
      <c r="I29" s="25"/>
    </row>
    <row r="30" spans="1:9" x14ac:dyDescent="0.25">
      <c r="A30" s="28"/>
      <c r="B30" s="22" t="s">
        <v>10</v>
      </c>
      <c r="C30" s="26"/>
      <c r="D30" s="45"/>
      <c r="E30" s="23"/>
      <c r="F30" s="24"/>
      <c r="G30" s="23"/>
      <c r="H30" s="26"/>
      <c r="I30" s="25"/>
    </row>
    <row r="31" spans="1:9" x14ac:dyDescent="0.25">
      <c r="A31" s="28">
        <f>1</f>
        <v>1</v>
      </c>
      <c r="B31" s="22"/>
      <c r="C31" s="29" t="str">
        <f>IF(B31="","",B31)</f>
        <v/>
      </c>
      <c r="D31" s="45"/>
      <c r="E31" s="23"/>
      <c r="F31" s="24" t="str">
        <f>IF(B31="","",D31-$F$4)</f>
        <v/>
      </c>
      <c r="G31" s="23"/>
      <c r="H31" s="26">
        <f>IF(B31="",0,F31)</f>
        <v>0</v>
      </c>
      <c r="I31" s="25"/>
    </row>
    <row r="32" spans="1:9" x14ac:dyDescent="0.25">
      <c r="A32" s="28">
        <f t="shared" ref="A32:A35" si="5">A31+1</f>
        <v>2</v>
      </c>
      <c r="B32" s="22"/>
      <c r="C32" s="26"/>
      <c r="D32" s="45"/>
      <c r="E32" s="23"/>
      <c r="F32" s="24" t="str">
        <f>IF(B32="","",D32-$F$4)</f>
        <v/>
      </c>
      <c r="G32" s="23"/>
      <c r="H32" s="26">
        <f>IF(B32="",0,F32+H31)</f>
        <v>0</v>
      </c>
      <c r="I32" s="25"/>
    </row>
    <row r="33" spans="1:9" x14ac:dyDescent="0.25">
      <c r="A33" s="28">
        <f t="shared" si="5"/>
        <v>3</v>
      </c>
      <c r="B33" s="22"/>
      <c r="C33" s="26"/>
      <c r="D33" s="45"/>
      <c r="E33" s="23"/>
      <c r="F33" s="24" t="str">
        <f>IF(B33="","",D33-$F$4)</f>
        <v/>
      </c>
      <c r="G33" s="23"/>
      <c r="H33" s="26">
        <f t="shared" ref="H33:H35" si="6">IF(B33="",0,F33+H32)</f>
        <v>0</v>
      </c>
      <c r="I33" s="25"/>
    </row>
    <row r="34" spans="1:9" x14ac:dyDescent="0.25">
      <c r="A34" s="28">
        <f t="shared" si="5"/>
        <v>4</v>
      </c>
      <c r="B34" s="22"/>
      <c r="C34" s="26"/>
      <c r="D34" s="45"/>
      <c r="E34" s="23"/>
      <c r="F34" s="24" t="str">
        <f>IF(B34="","",D34-$F$4)</f>
        <v/>
      </c>
      <c r="G34" s="23"/>
      <c r="H34" s="26">
        <f t="shared" si="6"/>
        <v>0</v>
      </c>
      <c r="I34" s="25"/>
    </row>
    <row r="35" spans="1:9" ht="15.75" thickBot="1" x14ac:dyDescent="0.3">
      <c r="A35" s="35">
        <f t="shared" si="5"/>
        <v>5</v>
      </c>
      <c r="B35" s="36"/>
      <c r="C35" s="37"/>
      <c r="D35" s="46"/>
      <c r="E35" s="38"/>
      <c r="F35" s="39" t="str">
        <f>IF(B35="","",D35-$F$4)</f>
        <v/>
      </c>
      <c r="G35" s="38"/>
      <c r="H35" s="37">
        <f t="shared" si="6"/>
        <v>0</v>
      </c>
      <c r="I35" s="40"/>
    </row>
    <row r="36" spans="1:9" x14ac:dyDescent="0.25">
      <c r="A36" s="47"/>
      <c r="B36" s="11"/>
      <c r="C36" s="48"/>
      <c r="D36" s="47"/>
      <c r="E36" s="12"/>
      <c r="F36" s="49" t="s">
        <v>15</v>
      </c>
      <c r="G36" s="50"/>
      <c r="H36" s="51" t="s">
        <v>14</v>
      </c>
      <c r="I36" s="52"/>
    </row>
    <row r="37" spans="1:9" ht="15.75" thickBot="1" x14ac:dyDescent="0.3">
      <c r="A37" s="53"/>
      <c r="B37" s="16"/>
      <c r="C37" s="54"/>
      <c r="D37" s="55" t="s">
        <v>6</v>
      </c>
      <c r="E37" s="56"/>
      <c r="F37" s="57">
        <f>SUM(F6:F35)</f>
        <v>0</v>
      </c>
      <c r="G37" s="58"/>
      <c r="H37" s="59">
        <f>SUM(D6:D35)</f>
        <v>0</v>
      </c>
      <c r="I37" s="60"/>
    </row>
    <row r="38" spans="1:9" x14ac:dyDescent="0.25">
      <c r="B38" s="3"/>
    </row>
  </sheetData>
  <mergeCells count="2">
    <mergeCell ref="E1:H1"/>
    <mergeCell ref="I3:I4"/>
  </mergeCells>
  <hyperlinks>
    <hyperlink ref="I1" r:id="rId1"/>
  </hyperlinks>
  <pageMargins left="0.7" right="0.7" top="0.75" bottom="0.75" header="0.3" footer="0.3"/>
  <pageSetup paperSize="9" scale="86" orientation="portrait" horizontalDpi="0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zoomScaleNormal="100" zoomScaleSheetLayoutView="115" workbookViewId="0">
      <selection activeCell="C2" sqref="C2"/>
    </sheetView>
  </sheetViews>
  <sheetFormatPr defaultRowHeight="15" x14ac:dyDescent="0.25"/>
  <cols>
    <col min="1" max="1" width="4.28515625" customWidth="1"/>
    <col min="2" max="2" width="13.140625" customWidth="1"/>
    <col min="3" max="3" width="13.28515625" customWidth="1"/>
    <col min="5" max="5" width="3.5703125" customWidth="1"/>
    <col min="6" max="6" width="8.5703125" customWidth="1"/>
    <col min="7" max="7" width="5.85546875" customWidth="1"/>
    <col min="8" max="8" width="10.85546875" customWidth="1"/>
    <col min="9" max="9" width="32" style="5" customWidth="1"/>
    <col min="11" max="11" width="11.28515625" customWidth="1"/>
    <col min="12" max="12" width="10.7109375" bestFit="1" customWidth="1"/>
    <col min="13" max="13" width="11.85546875" customWidth="1"/>
    <col min="14" max="14" width="10.5703125" customWidth="1"/>
    <col min="15" max="17" width="11.28515625" customWidth="1"/>
  </cols>
  <sheetData>
    <row r="1" spans="1:17" ht="18.75" x14ac:dyDescent="0.3">
      <c r="A1" s="6"/>
      <c r="B1" s="7" t="s">
        <v>0</v>
      </c>
      <c r="C1" s="8"/>
      <c r="D1" s="43"/>
      <c r="E1" s="76">
        <f>C2</f>
        <v>42095</v>
      </c>
      <c r="F1" s="76"/>
      <c r="G1" s="76"/>
      <c r="H1" s="77"/>
      <c r="I1" s="41" t="s">
        <v>1</v>
      </c>
      <c r="J1" s="1"/>
    </row>
    <row r="2" spans="1:17" ht="15.75" thickBot="1" x14ac:dyDescent="0.3">
      <c r="A2" s="13"/>
      <c r="B2" s="14" t="s">
        <v>12</v>
      </c>
      <c r="C2" s="20">
        <f>DATEVALUE("1/4/"&amp;'Start page'!C3)</f>
        <v>42095</v>
      </c>
      <c r="D2" s="44"/>
      <c r="E2" s="14"/>
      <c r="F2" s="17"/>
      <c r="G2" s="17"/>
      <c r="H2" s="42"/>
      <c r="I2" s="15"/>
      <c r="K2" s="3"/>
      <c r="L2" s="3"/>
      <c r="M2" s="3"/>
      <c r="N2" s="3"/>
      <c r="O2" s="3"/>
      <c r="P2" s="3"/>
      <c r="Q2" s="3"/>
    </row>
    <row r="3" spans="1:17" ht="30" x14ac:dyDescent="0.25">
      <c r="A3" s="6"/>
      <c r="B3" s="18" t="s">
        <v>11</v>
      </c>
      <c r="C3" s="27"/>
      <c r="D3" s="6"/>
      <c r="E3" s="18"/>
      <c r="F3" s="18" t="s">
        <v>8</v>
      </c>
      <c r="G3" s="18"/>
      <c r="H3" s="19" t="s">
        <v>2</v>
      </c>
      <c r="I3" s="78" t="s">
        <v>3</v>
      </c>
      <c r="K3" s="4"/>
      <c r="L3" s="4"/>
      <c r="M3" s="4"/>
      <c r="N3" s="4"/>
      <c r="O3" s="4"/>
      <c r="P3" s="4"/>
      <c r="Q3" s="4"/>
    </row>
    <row r="4" spans="1:17" ht="15.75" thickBot="1" x14ac:dyDescent="0.3">
      <c r="A4" s="9"/>
      <c r="B4" s="10"/>
      <c r="C4" s="21"/>
      <c r="D4" s="9"/>
      <c r="E4" s="10"/>
      <c r="F4" s="75">
        <f>'Start page'!C4</f>
        <v>8.1999999999999993</v>
      </c>
      <c r="G4" s="10" t="s">
        <v>9</v>
      </c>
      <c r="H4" s="21"/>
      <c r="I4" s="79"/>
    </row>
    <row r="5" spans="1:17" ht="30" x14ac:dyDescent="0.25">
      <c r="A5" s="30" t="s">
        <v>13</v>
      </c>
      <c r="B5" s="31" t="s">
        <v>4</v>
      </c>
      <c r="C5" s="32" t="s">
        <v>5</v>
      </c>
      <c r="D5" s="33" t="s">
        <v>7</v>
      </c>
      <c r="E5" s="31"/>
      <c r="F5" s="31" t="s">
        <v>16</v>
      </c>
      <c r="G5" s="31"/>
      <c r="H5" s="32" t="s">
        <v>6</v>
      </c>
      <c r="I5" s="34"/>
      <c r="K5" s="3"/>
      <c r="L5" s="3"/>
      <c r="M5" s="3"/>
      <c r="N5" s="3"/>
      <c r="O5" s="3"/>
      <c r="P5" s="3"/>
      <c r="Q5" s="3"/>
    </row>
    <row r="6" spans="1:17" x14ac:dyDescent="0.25">
      <c r="A6" s="28">
        <v>1</v>
      </c>
      <c r="B6" s="22">
        <f>WORKDAY(C2-1,1)</f>
        <v>42095</v>
      </c>
      <c r="C6" s="29">
        <f t="shared" ref="C6:C27" si="0">IF(B6="","",B6)</f>
        <v>42095</v>
      </c>
      <c r="D6" s="45"/>
      <c r="E6" s="23"/>
      <c r="F6" s="24" t="str">
        <f>IF(D6="","",D6-$F$4)</f>
        <v/>
      </c>
      <c r="G6" s="23"/>
      <c r="H6" s="26">
        <f>D6</f>
        <v>0</v>
      </c>
      <c r="I6" s="25"/>
      <c r="K6" s="3"/>
      <c r="L6" s="3"/>
      <c r="M6" s="3"/>
      <c r="N6" s="3"/>
      <c r="O6" s="3"/>
      <c r="P6" s="3"/>
      <c r="Q6" s="3"/>
    </row>
    <row r="7" spans="1:17" x14ac:dyDescent="0.25">
      <c r="A7" s="28">
        <f>A6+1</f>
        <v>2</v>
      </c>
      <c r="B7" s="22">
        <f>IF(WEEKDAY(B6+1)&gt;1,IF(WEEKDAY(B6+1)&lt;7,B6+1,B6+3),B6+3)</f>
        <v>42096</v>
      </c>
      <c r="C7" s="29">
        <f t="shared" si="0"/>
        <v>42096</v>
      </c>
      <c r="D7" s="45"/>
      <c r="E7" s="23"/>
      <c r="F7" s="24" t="str">
        <f t="shared" ref="F7:F27" si="1">IF(D7="","",D7-$F$4)</f>
        <v/>
      </c>
      <c r="G7" s="23"/>
      <c r="H7" s="26">
        <f>D7+H6</f>
        <v>0</v>
      </c>
      <c r="I7" s="25"/>
      <c r="K7" s="4"/>
      <c r="L7" s="4"/>
      <c r="M7" s="4"/>
      <c r="N7" s="4"/>
      <c r="O7" s="4"/>
      <c r="P7" s="4"/>
      <c r="Q7" s="4"/>
    </row>
    <row r="8" spans="1:17" x14ac:dyDescent="0.25">
      <c r="A8" s="28">
        <f t="shared" ref="A8:A28" si="2">A7+1</f>
        <v>3</v>
      </c>
      <c r="B8" s="22">
        <f>IF(WEEKDAY(B7+1)&gt;1,IF(WEEKDAY(B7+1)&lt;7,B7+1,B7+3),B7+3)</f>
        <v>42097</v>
      </c>
      <c r="C8" s="29">
        <f t="shared" si="0"/>
        <v>42097</v>
      </c>
      <c r="D8" s="45"/>
      <c r="E8" s="23"/>
      <c r="F8" s="24" t="str">
        <f t="shared" si="1"/>
        <v/>
      </c>
      <c r="G8" s="23"/>
      <c r="H8" s="26">
        <f t="shared" ref="H8:H27" si="3">D8+H7</f>
        <v>0</v>
      </c>
      <c r="I8" s="25"/>
    </row>
    <row r="9" spans="1:17" x14ac:dyDescent="0.25">
      <c r="A9" s="28">
        <f t="shared" si="2"/>
        <v>4</v>
      </c>
      <c r="B9" s="22">
        <f t="shared" ref="B9:B27" si="4">IF(WEEKDAY(B8+1)&gt;1,IF(WEEKDAY(B8+1)&lt;7,B8+1,B8+3),B8+3)</f>
        <v>42100</v>
      </c>
      <c r="C9" s="29">
        <f t="shared" si="0"/>
        <v>42100</v>
      </c>
      <c r="D9" s="45"/>
      <c r="E9" s="23"/>
      <c r="F9" s="24" t="str">
        <f t="shared" si="1"/>
        <v/>
      </c>
      <c r="G9" s="23"/>
      <c r="H9" s="26">
        <f t="shared" si="3"/>
        <v>0</v>
      </c>
      <c r="I9" s="25"/>
      <c r="K9" s="3"/>
      <c r="L9" s="3"/>
      <c r="M9" s="3"/>
      <c r="N9" s="3"/>
      <c r="O9" s="3"/>
      <c r="P9" s="3"/>
      <c r="Q9" s="3"/>
    </row>
    <row r="10" spans="1:17" x14ac:dyDescent="0.25">
      <c r="A10" s="28">
        <f t="shared" si="2"/>
        <v>5</v>
      </c>
      <c r="B10" s="22">
        <f t="shared" si="4"/>
        <v>42101</v>
      </c>
      <c r="C10" s="29">
        <f t="shared" si="0"/>
        <v>42101</v>
      </c>
      <c r="D10" s="45"/>
      <c r="E10" s="23"/>
      <c r="F10" s="24" t="str">
        <f t="shared" si="1"/>
        <v/>
      </c>
      <c r="G10" s="23"/>
      <c r="H10" s="26">
        <f t="shared" si="3"/>
        <v>0</v>
      </c>
      <c r="I10" s="25"/>
      <c r="K10" s="3"/>
      <c r="L10" s="3"/>
      <c r="M10" s="3"/>
      <c r="N10" s="3"/>
      <c r="O10" s="3"/>
      <c r="P10" s="3"/>
      <c r="Q10" s="3"/>
    </row>
    <row r="11" spans="1:17" x14ac:dyDescent="0.25">
      <c r="A11" s="28">
        <f t="shared" si="2"/>
        <v>6</v>
      </c>
      <c r="B11" s="22">
        <f t="shared" si="4"/>
        <v>42102</v>
      </c>
      <c r="C11" s="29">
        <f t="shared" si="0"/>
        <v>42102</v>
      </c>
      <c r="D11" s="45"/>
      <c r="E11" s="23"/>
      <c r="F11" s="24" t="str">
        <f t="shared" si="1"/>
        <v/>
      </c>
      <c r="G11" s="23"/>
      <c r="H11" s="26">
        <f t="shared" si="3"/>
        <v>0</v>
      </c>
      <c r="I11" s="25"/>
      <c r="K11" s="4"/>
      <c r="L11" s="4"/>
      <c r="M11" s="4"/>
      <c r="N11" s="4"/>
      <c r="O11" s="4"/>
      <c r="P11" s="4"/>
      <c r="Q11" s="4"/>
    </row>
    <row r="12" spans="1:17" x14ac:dyDescent="0.25">
      <c r="A12" s="28">
        <f t="shared" si="2"/>
        <v>7</v>
      </c>
      <c r="B12" s="22">
        <f t="shared" si="4"/>
        <v>42103</v>
      </c>
      <c r="C12" s="29">
        <f t="shared" si="0"/>
        <v>42103</v>
      </c>
      <c r="D12" s="45"/>
      <c r="E12" s="23"/>
      <c r="F12" s="24" t="str">
        <f t="shared" si="1"/>
        <v/>
      </c>
      <c r="G12" s="23"/>
      <c r="H12" s="26">
        <f t="shared" si="3"/>
        <v>0</v>
      </c>
      <c r="I12" s="25"/>
    </row>
    <row r="13" spans="1:17" x14ac:dyDescent="0.25">
      <c r="A13" s="28">
        <f t="shared" si="2"/>
        <v>8</v>
      </c>
      <c r="B13" s="22">
        <f t="shared" si="4"/>
        <v>42104</v>
      </c>
      <c r="C13" s="29">
        <f t="shared" si="0"/>
        <v>42104</v>
      </c>
      <c r="D13" s="45"/>
      <c r="E13" s="23"/>
      <c r="F13" s="24" t="str">
        <f t="shared" si="1"/>
        <v/>
      </c>
      <c r="G13" s="23"/>
      <c r="H13" s="26">
        <f t="shared" si="3"/>
        <v>0</v>
      </c>
      <c r="I13" s="25"/>
    </row>
    <row r="14" spans="1:17" x14ac:dyDescent="0.25">
      <c r="A14" s="28">
        <f t="shared" si="2"/>
        <v>9</v>
      </c>
      <c r="B14" s="22">
        <f t="shared" si="4"/>
        <v>42107</v>
      </c>
      <c r="C14" s="29">
        <f t="shared" si="0"/>
        <v>42107</v>
      </c>
      <c r="D14" s="45"/>
      <c r="E14" s="23"/>
      <c r="F14" s="24" t="str">
        <f t="shared" si="1"/>
        <v/>
      </c>
      <c r="G14" s="23"/>
      <c r="H14" s="26">
        <f t="shared" si="3"/>
        <v>0</v>
      </c>
      <c r="I14" s="25"/>
    </row>
    <row r="15" spans="1:17" x14ac:dyDescent="0.25">
      <c r="A15" s="28">
        <f t="shared" si="2"/>
        <v>10</v>
      </c>
      <c r="B15" s="22">
        <f t="shared" si="4"/>
        <v>42108</v>
      </c>
      <c r="C15" s="29">
        <f t="shared" si="0"/>
        <v>42108</v>
      </c>
      <c r="D15" s="45"/>
      <c r="E15" s="23"/>
      <c r="F15" s="24" t="str">
        <f t="shared" si="1"/>
        <v/>
      </c>
      <c r="G15" s="23"/>
      <c r="H15" s="26">
        <f t="shared" si="3"/>
        <v>0</v>
      </c>
      <c r="I15" s="25"/>
    </row>
    <row r="16" spans="1:17" x14ac:dyDescent="0.25">
      <c r="A16" s="28">
        <f t="shared" si="2"/>
        <v>11</v>
      </c>
      <c r="B16" s="22">
        <f t="shared" si="4"/>
        <v>42109</v>
      </c>
      <c r="C16" s="29">
        <f t="shared" si="0"/>
        <v>42109</v>
      </c>
      <c r="D16" s="45"/>
      <c r="E16" s="23"/>
      <c r="F16" s="24" t="str">
        <f t="shared" si="1"/>
        <v/>
      </c>
      <c r="G16" s="23"/>
      <c r="H16" s="26">
        <f t="shared" si="3"/>
        <v>0</v>
      </c>
      <c r="I16" s="25"/>
    </row>
    <row r="17" spans="1:9" x14ac:dyDescent="0.25">
      <c r="A17" s="28">
        <f t="shared" si="2"/>
        <v>12</v>
      </c>
      <c r="B17" s="22">
        <f t="shared" si="4"/>
        <v>42110</v>
      </c>
      <c r="C17" s="29">
        <f t="shared" si="0"/>
        <v>42110</v>
      </c>
      <c r="D17" s="45"/>
      <c r="E17" s="23"/>
      <c r="F17" s="24" t="str">
        <f t="shared" si="1"/>
        <v/>
      </c>
      <c r="G17" s="23"/>
      <c r="H17" s="26">
        <f t="shared" si="3"/>
        <v>0</v>
      </c>
      <c r="I17" s="25"/>
    </row>
    <row r="18" spans="1:9" x14ac:dyDescent="0.25">
      <c r="A18" s="28">
        <f t="shared" si="2"/>
        <v>13</v>
      </c>
      <c r="B18" s="22">
        <f t="shared" si="4"/>
        <v>42111</v>
      </c>
      <c r="C18" s="29">
        <f t="shared" si="0"/>
        <v>42111</v>
      </c>
      <c r="D18" s="45"/>
      <c r="E18" s="23"/>
      <c r="F18" s="24" t="str">
        <f t="shared" si="1"/>
        <v/>
      </c>
      <c r="G18" s="23"/>
      <c r="H18" s="26">
        <f t="shared" si="3"/>
        <v>0</v>
      </c>
      <c r="I18" s="25"/>
    </row>
    <row r="19" spans="1:9" x14ac:dyDescent="0.25">
      <c r="A19" s="28">
        <f t="shared" si="2"/>
        <v>14</v>
      </c>
      <c r="B19" s="22">
        <f t="shared" si="4"/>
        <v>42114</v>
      </c>
      <c r="C19" s="29">
        <f t="shared" si="0"/>
        <v>42114</v>
      </c>
      <c r="D19" s="45"/>
      <c r="E19" s="23"/>
      <c r="F19" s="24" t="str">
        <f t="shared" si="1"/>
        <v/>
      </c>
      <c r="G19" s="23"/>
      <c r="H19" s="26">
        <f t="shared" si="3"/>
        <v>0</v>
      </c>
      <c r="I19" s="25"/>
    </row>
    <row r="20" spans="1:9" x14ac:dyDescent="0.25">
      <c r="A20" s="28">
        <f t="shared" si="2"/>
        <v>15</v>
      </c>
      <c r="B20" s="22">
        <f t="shared" si="4"/>
        <v>42115</v>
      </c>
      <c r="C20" s="29">
        <f t="shared" si="0"/>
        <v>42115</v>
      </c>
      <c r="D20" s="45"/>
      <c r="E20" s="23"/>
      <c r="F20" s="24" t="str">
        <f t="shared" si="1"/>
        <v/>
      </c>
      <c r="G20" s="23"/>
      <c r="H20" s="26">
        <f t="shared" si="3"/>
        <v>0</v>
      </c>
      <c r="I20" s="25"/>
    </row>
    <row r="21" spans="1:9" x14ac:dyDescent="0.25">
      <c r="A21" s="28">
        <f t="shared" si="2"/>
        <v>16</v>
      </c>
      <c r="B21" s="22">
        <f t="shared" si="4"/>
        <v>42116</v>
      </c>
      <c r="C21" s="29">
        <f t="shared" si="0"/>
        <v>42116</v>
      </c>
      <c r="D21" s="45"/>
      <c r="E21" s="23"/>
      <c r="F21" s="24" t="str">
        <f t="shared" si="1"/>
        <v/>
      </c>
      <c r="G21" s="23"/>
      <c r="H21" s="26">
        <f t="shared" si="3"/>
        <v>0</v>
      </c>
      <c r="I21" s="25"/>
    </row>
    <row r="22" spans="1:9" x14ac:dyDescent="0.25">
      <c r="A22" s="28">
        <f t="shared" si="2"/>
        <v>17</v>
      </c>
      <c r="B22" s="22">
        <f t="shared" si="4"/>
        <v>42117</v>
      </c>
      <c r="C22" s="29">
        <f t="shared" si="0"/>
        <v>42117</v>
      </c>
      <c r="D22" s="45"/>
      <c r="E22" s="23"/>
      <c r="F22" s="24" t="str">
        <f t="shared" si="1"/>
        <v/>
      </c>
      <c r="G22" s="23"/>
      <c r="H22" s="26">
        <f t="shared" si="3"/>
        <v>0</v>
      </c>
      <c r="I22" s="25"/>
    </row>
    <row r="23" spans="1:9" x14ac:dyDescent="0.25">
      <c r="A23" s="28">
        <f t="shared" si="2"/>
        <v>18</v>
      </c>
      <c r="B23" s="22">
        <f t="shared" si="4"/>
        <v>42118</v>
      </c>
      <c r="C23" s="29">
        <f t="shared" si="0"/>
        <v>42118</v>
      </c>
      <c r="D23" s="45"/>
      <c r="E23" s="23"/>
      <c r="F23" s="24" t="str">
        <f t="shared" si="1"/>
        <v/>
      </c>
      <c r="G23" s="23"/>
      <c r="H23" s="26">
        <f t="shared" si="3"/>
        <v>0</v>
      </c>
      <c r="I23" s="25"/>
    </row>
    <row r="24" spans="1:9" x14ac:dyDescent="0.25">
      <c r="A24" s="28">
        <f t="shared" si="2"/>
        <v>19</v>
      </c>
      <c r="B24" s="22">
        <f t="shared" si="4"/>
        <v>42121</v>
      </c>
      <c r="C24" s="29">
        <f t="shared" si="0"/>
        <v>42121</v>
      </c>
      <c r="D24" s="45"/>
      <c r="E24" s="23"/>
      <c r="F24" s="24" t="str">
        <f t="shared" si="1"/>
        <v/>
      </c>
      <c r="G24" s="23"/>
      <c r="H24" s="26">
        <f t="shared" si="3"/>
        <v>0</v>
      </c>
      <c r="I24" s="25"/>
    </row>
    <row r="25" spans="1:9" x14ac:dyDescent="0.25">
      <c r="A25" s="28">
        <f t="shared" si="2"/>
        <v>20</v>
      </c>
      <c r="B25" s="22">
        <f t="shared" si="4"/>
        <v>42122</v>
      </c>
      <c r="C25" s="29">
        <f t="shared" si="0"/>
        <v>42122</v>
      </c>
      <c r="D25" s="45"/>
      <c r="E25" s="23"/>
      <c r="F25" s="24" t="str">
        <f t="shared" si="1"/>
        <v/>
      </c>
      <c r="G25" s="23"/>
      <c r="H25" s="26">
        <f t="shared" si="3"/>
        <v>0</v>
      </c>
      <c r="I25" s="25"/>
    </row>
    <row r="26" spans="1:9" x14ac:dyDescent="0.25">
      <c r="A26" s="28">
        <f t="shared" si="2"/>
        <v>21</v>
      </c>
      <c r="B26" s="22">
        <f t="shared" si="4"/>
        <v>42123</v>
      </c>
      <c r="C26" s="29">
        <f t="shared" si="0"/>
        <v>42123</v>
      </c>
      <c r="D26" s="45"/>
      <c r="E26" s="23"/>
      <c r="F26" s="24" t="str">
        <f t="shared" si="1"/>
        <v/>
      </c>
      <c r="G26" s="23"/>
      <c r="H26" s="26">
        <f t="shared" si="3"/>
        <v>0</v>
      </c>
      <c r="I26" s="25"/>
    </row>
    <row r="27" spans="1:9" x14ac:dyDescent="0.25">
      <c r="A27" s="28">
        <f t="shared" si="2"/>
        <v>22</v>
      </c>
      <c r="B27" s="22">
        <f t="shared" si="4"/>
        <v>42124</v>
      </c>
      <c r="C27" s="29">
        <f t="shared" si="0"/>
        <v>42124</v>
      </c>
      <c r="D27" s="45"/>
      <c r="E27" s="23"/>
      <c r="F27" s="24" t="str">
        <f t="shared" si="1"/>
        <v/>
      </c>
      <c r="G27" s="23"/>
      <c r="H27" s="26">
        <f t="shared" si="3"/>
        <v>0</v>
      </c>
      <c r="I27" s="25"/>
    </row>
    <row r="28" spans="1:9" x14ac:dyDescent="0.25">
      <c r="A28" s="28">
        <f t="shared" si="2"/>
        <v>23</v>
      </c>
      <c r="B28" s="22"/>
      <c r="C28" s="29"/>
      <c r="D28" s="45"/>
      <c r="E28" s="23"/>
      <c r="F28" s="24"/>
      <c r="G28" s="23"/>
      <c r="H28" s="26"/>
      <c r="I28" s="25"/>
    </row>
    <row r="29" spans="1:9" x14ac:dyDescent="0.25">
      <c r="A29" s="28"/>
      <c r="B29" s="22"/>
      <c r="C29" s="29"/>
      <c r="D29" s="45"/>
      <c r="E29" s="23"/>
      <c r="F29" s="24" t="str">
        <f>IF(B29="","",D29-$F$4)</f>
        <v/>
      </c>
      <c r="G29" s="23"/>
      <c r="H29" s="26"/>
      <c r="I29" s="25"/>
    </row>
    <row r="30" spans="1:9" x14ac:dyDescent="0.25">
      <c r="A30" s="28"/>
      <c r="B30" s="22" t="s">
        <v>10</v>
      </c>
      <c r="C30" s="26"/>
      <c r="D30" s="45"/>
      <c r="E30" s="23"/>
      <c r="F30" s="24"/>
      <c r="G30" s="23"/>
      <c r="H30" s="26"/>
      <c r="I30" s="25"/>
    </row>
    <row r="31" spans="1:9" x14ac:dyDescent="0.25">
      <c r="A31" s="28">
        <f>1</f>
        <v>1</v>
      </c>
      <c r="B31" s="22"/>
      <c r="C31" s="29" t="str">
        <f>IF(B31="","",B31)</f>
        <v/>
      </c>
      <c r="D31" s="45"/>
      <c r="E31" s="23"/>
      <c r="F31" s="24" t="str">
        <f>IF(B31="","",D31-$F$4)</f>
        <v/>
      </c>
      <c r="G31" s="23"/>
      <c r="H31" s="26">
        <f>IF(B31="",0,F31)</f>
        <v>0</v>
      </c>
      <c r="I31" s="25"/>
    </row>
    <row r="32" spans="1:9" x14ac:dyDescent="0.25">
      <c r="A32" s="28">
        <f t="shared" ref="A32:A35" si="5">A31+1</f>
        <v>2</v>
      </c>
      <c r="B32" s="22"/>
      <c r="C32" s="26"/>
      <c r="D32" s="45"/>
      <c r="E32" s="23"/>
      <c r="F32" s="24" t="str">
        <f>IF(B32="","",D32-$F$4)</f>
        <v/>
      </c>
      <c r="G32" s="23"/>
      <c r="H32" s="26">
        <f>IF(B32="",0,F32+H31)</f>
        <v>0</v>
      </c>
      <c r="I32" s="25"/>
    </row>
    <row r="33" spans="1:9" x14ac:dyDescent="0.25">
      <c r="A33" s="28">
        <f t="shared" si="5"/>
        <v>3</v>
      </c>
      <c r="B33" s="22"/>
      <c r="C33" s="26"/>
      <c r="D33" s="45"/>
      <c r="E33" s="23"/>
      <c r="F33" s="24" t="str">
        <f>IF(B33="","",D33-$F$4)</f>
        <v/>
      </c>
      <c r="G33" s="23"/>
      <c r="H33" s="26">
        <f t="shared" ref="H33:H35" si="6">IF(B33="",0,F33+H32)</f>
        <v>0</v>
      </c>
      <c r="I33" s="25"/>
    </row>
    <row r="34" spans="1:9" x14ac:dyDescent="0.25">
      <c r="A34" s="28">
        <f t="shared" si="5"/>
        <v>4</v>
      </c>
      <c r="B34" s="22"/>
      <c r="C34" s="26"/>
      <c r="D34" s="45"/>
      <c r="E34" s="23"/>
      <c r="F34" s="24" t="str">
        <f>IF(B34="","",D34-$F$4)</f>
        <v/>
      </c>
      <c r="G34" s="23"/>
      <c r="H34" s="26">
        <f t="shared" si="6"/>
        <v>0</v>
      </c>
      <c r="I34" s="25"/>
    </row>
    <row r="35" spans="1:9" ht="15.75" thickBot="1" x14ac:dyDescent="0.3">
      <c r="A35" s="35">
        <f t="shared" si="5"/>
        <v>5</v>
      </c>
      <c r="B35" s="36"/>
      <c r="C35" s="37"/>
      <c r="D35" s="46"/>
      <c r="E35" s="38"/>
      <c r="F35" s="39" t="str">
        <f>IF(B35="","",D35-$F$4)</f>
        <v/>
      </c>
      <c r="G35" s="38"/>
      <c r="H35" s="37">
        <f t="shared" si="6"/>
        <v>0</v>
      </c>
      <c r="I35" s="40"/>
    </row>
    <row r="36" spans="1:9" x14ac:dyDescent="0.25">
      <c r="A36" s="47"/>
      <c r="B36" s="11"/>
      <c r="C36" s="48"/>
      <c r="D36" s="47"/>
      <c r="E36" s="12"/>
      <c r="F36" s="49" t="s">
        <v>15</v>
      </c>
      <c r="G36" s="50"/>
      <c r="H36" s="51" t="s">
        <v>14</v>
      </c>
      <c r="I36" s="52"/>
    </row>
    <row r="37" spans="1:9" ht="15.75" thickBot="1" x14ac:dyDescent="0.3">
      <c r="A37" s="53"/>
      <c r="B37" s="16"/>
      <c r="C37" s="54"/>
      <c r="D37" s="55" t="s">
        <v>6</v>
      </c>
      <c r="E37" s="56"/>
      <c r="F37" s="57">
        <f>SUM(F6:F35)</f>
        <v>0</v>
      </c>
      <c r="G37" s="58"/>
      <c r="H37" s="59">
        <f>SUM(D6:D35)</f>
        <v>0</v>
      </c>
      <c r="I37" s="60"/>
    </row>
    <row r="38" spans="1:9" x14ac:dyDescent="0.25">
      <c r="B38" s="3"/>
    </row>
  </sheetData>
  <mergeCells count="2">
    <mergeCell ref="E1:H1"/>
    <mergeCell ref="I3:I4"/>
  </mergeCells>
  <hyperlinks>
    <hyperlink ref="I1" r:id="rId1"/>
  </hyperlinks>
  <pageMargins left="0.7" right="0.7" top="0.75" bottom="0.75" header="0.3" footer="0.3"/>
  <pageSetup paperSize="9" scale="86" orientation="portrait" horizontalDpi="0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zoomScaleNormal="100" zoomScaleSheetLayoutView="115" workbookViewId="0">
      <selection activeCell="B27" sqref="B27:B28"/>
    </sheetView>
  </sheetViews>
  <sheetFormatPr defaultRowHeight="15" x14ac:dyDescent="0.25"/>
  <cols>
    <col min="1" max="1" width="4.28515625" customWidth="1"/>
    <col min="2" max="2" width="13.140625" customWidth="1"/>
    <col min="3" max="3" width="13.28515625" customWidth="1"/>
    <col min="5" max="5" width="3.5703125" customWidth="1"/>
    <col min="6" max="6" width="8.5703125" customWidth="1"/>
    <col min="7" max="7" width="5.85546875" customWidth="1"/>
    <col min="8" max="8" width="10.85546875" customWidth="1"/>
    <col min="9" max="9" width="32" style="5" customWidth="1"/>
    <col min="11" max="11" width="11.28515625" customWidth="1"/>
    <col min="12" max="12" width="10.7109375" bestFit="1" customWidth="1"/>
    <col min="13" max="13" width="11.85546875" customWidth="1"/>
    <col min="14" max="14" width="10.5703125" customWidth="1"/>
    <col min="15" max="17" width="11.28515625" customWidth="1"/>
  </cols>
  <sheetData>
    <row r="1" spans="1:17" ht="18.75" x14ac:dyDescent="0.3">
      <c r="A1" s="6"/>
      <c r="B1" s="7" t="s">
        <v>0</v>
      </c>
      <c r="C1" s="8"/>
      <c r="D1" s="43"/>
      <c r="E1" s="76">
        <f>C2</f>
        <v>42125</v>
      </c>
      <c r="F1" s="76"/>
      <c r="G1" s="76"/>
      <c r="H1" s="77"/>
      <c r="I1" s="41" t="s">
        <v>1</v>
      </c>
      <c r="J1" s="1"/>
    </row>
    <row r="2" spans="1:17" ht="15.75" thickBot="1" x14ac:dyDescent="0.3">
      <c r="A2" s="13"/>
      <c r="B2" s="14" t="s">
        <v>12</v>
      </c>
      <c r="C2" s="20">
        <f>DATEVALUE("1/5/"&amp;'Start page'!C3)</f>
        <v>42125</v>
      </c>
      <c r="D2" s="44"/>
      <c r="E2" s="14"/>
      <c r="F2" s="17"/>
      <c r="G2" s="17"/>
      <c r="H2" s="42"/>
      <c r="I2" s="15"/>
      <c r="K2" s="3"/>
      <c r="L2" s="3"/>
      <c r="M2" s="3"/>
      <c r="N2" s="3"/>
      <c r="O2" s="3"/>
      <c r="P2" s="3"/>
      <c r="Q2" s="3"/>
    </row>
    <row r="3" spans="1:17" ht="30" x14ac:dyDescent="0.25">
      <c r="A3" s="6"/>
      <c r="B3" s="18" t="s">
        <v>11</v>
      </c>
      <c r="C3" s="27"/>
      <c r="D3" s="6"/>
      <c r="E3" s="18"/>
      <c r="F3" s="18" t="s">
        <v>8</v>
      </c>
      <c r="G3" s="18"/>
      <c r="H3" s="19" t="s">
        <v>2</v>
      </c>
      <c r="I3" s="78" t="s">
        <v>3</v>
      </c>
      <c r="K3" s="4"/>
      <c r="L3" s="4"/>
      <c r="M3" s="4"/>
      <c r="N3" s="4"/>
      <c r="O3" s="4"/>
      <c r="P3" s="4"/>
      <c r="Q3" s="4"/>
    </row>
    <row r="4" spans="1:17" ht="15.75" thickBot="1" x14ac:dyDescent="0.3">
      <c r="A4" s="9"/>
      <c r="B4" s="10"/>
      <c r="C4" s="21"/>
      <c r="D4" s="9"/>
      <c r="E4" s="10"/>
      <c r="F4" s="75">
        <f>'Start page'!C4</f>
        <v>8.1999999999999993</v>
      </c>
      <c r="G4" s="10" t="s">
        <v>9</v>
      </c>
      <c r="H4" s="21"/>
      <c r="I4" s="79"/>
    </row>
    <row r="5" spans="1:17" ht="30" x14ac:dyDescent="0.25">
      <c r="A5" s="30" t="s">
        <v>13</v>
      </c>
      <c r="B5" s="31" t="s">
        <v>4</v>
      </c>
      <c r="C5" s="32" t="s">
        <v>5</v>
      </c>
      <c r="D5" s="33" t="s">
        <v>7</v>
      </c>
      <c r="E5" s="31"/>
      <c r="F5" s="31" t="s">
        <v>16</v>
      </c>
      <c r="G5" s="31"/>
      <c r="H5" s="32" t="s">
        <v>6</v>
      </c>
      <c r="I5" s="34"/>
      <c r="K5" s="3"/>
      <c r="L5" s="3"/>
      <c r="M5" s="3"/>
      <c r="N5" s="3"/>
      <c r="O5" s="3"/>
      <c r="P5" s="3"/>
      <c r="Q5" s="3"/>
    </row>
    <row r="6" spans="1:17" x14ac:dyDescent="0.25">
      <c r="A6" s="28">
        <v>1</v>
      </c>
      <c r="B6" s="22">
        <f>WORKDAY(C2-1,1)</f>
        <v>42125</v>
      </c>
      <c r="C6" s="29">
        <f t="shared" ref="C6:C27" si="0">IF(B6="","",B6)</f>
        <v>42125</v>
      </c>
      <c r="D6" s="45"/>
      <c r="E6" s="23"/>
      <c r="F6" s="24" t="str">
        <f>IF(D6="","",D6-$F$4)</f>
        <v/>
      </c>
      <c r="G6" s="23"/>
      <c r="H6" s="26">
        <f>D6</f>
        <v>0</v>
      </c>
      <c r="I6" s="25"/>
      <c r="K6" s="3"/>
      <c r="L6" s="3"/>
      <c r="M6" s="3"/>
      <c r="N6" s="3"/>
      <c r="O6" s="3"/>
      <c r="P6" s="3"/>
      <c r="Q6" s="3"/>
    </row>
    <row r="7" spans="1:17" x14ac:dyDescent="0.25">
      <c r="A7" s="28">
        <f>A6+1</f>
        <v>2</v>
      </c>
      <c r="B7" s="22">
        <f>IF(WEEKDAY(B6+1)&gt;1,IF(WEEKDAY(B6+1)&lt;7,B6+1,B6+3),B6+3)</f>
        <v>42128</v>
      </c>
      <c r="C7" s="29">
        <f t="shared" si="0"/>
        <v>42128</v>
      </c>
      <c r="D7" s="45"/>
      <c r="E7" s="23"/>
      <c r="F7" s="24" t="str">
        <f t="shared" ref="F7:F27" si="1">IF(D7="","",D7-$F$4)</f>
        <v/>
      </c>
      <c r="G7" s="23"/>
      <c r="H7" s="26">
        <f>D7+H6</f>
        <v>0</v>
      </c>
      <c r="I7" s="25"/>
      <c r="K7" s="4"/>
      <c r="L7" s="4"/>
      <c r="M7" s="4"/>
      <c r="N7" s="4"/>
      <c r="O7" s="4"/>
      <c r="P7" s="4"/>
      <c r="Q7" s="4"/>
    </row>
    <row r="8" spans="1:17" x14ac:dyDescent="0.25">
      <c r="A8" s="28">
        <f t="shared" ref="A8:A27" si="2">A7+1</f>
        <v>3</v>
      </c>
      <c r="B8" s="22">
        <f>IF(WEEKDAY(B7+1)&gt;1,IF(WEEKDAY(B7+1)&lt;7,B7+1,B7+3),B7+3)</f>
        <v>42129</v>
      </c>
      <c r="C8" s="29">
        <f t="shared" si="0"/>
        <v>42129</v>
      </c>
      <c r="D8" s="45"/>
      <c r="E8" s="23"/>
      <c r="F8" s="24" t="str">
        <f t="shared" si="1"/>
        <v/>
      </c>
      <c r="G8" s="23"/>
      <c r="H8" s="26">
        <f t="shared" ref="H8:H27" si="3">D8+H7</f>
        <v>0</v>
      </c>
      <c r="I8" s="25"/>
    </row>
    <row r="9" spans="1:17" x14ac:dyDescent="0.25">
      <c r="A9" s="28">
        <f t="shared" si="2"/>
        <v>4</v>
      </c>
      <c r="B9" s="22">
        <f t="shared" ref="B9:B26" si="4">IF(WEEKDAY(B8+1)&gt;1,IF(WEEKDAY(B8+1)&lt;7,B8+1,B8+3),B8+3)</f>
        <v>42130</v>
      </c>
      <c r="C9" s="29">
        <f t="shared" si="0"/>
        <v>42130</v>
      </c>
      <c r="D9" s="45"/>
      <c r="E9" s="23"/>
      <c r="F9" s="24" t="str">
        <f t="shared" si="1"/>
        <v/>
      </c>
      <c r="G9" s="23"/>
      <c r="H9" s="26">
        <f t="shared" si="3"/>
        <v>0</v>
      </c>
      <c r="I9" s="25"/>
      <c r="K9" s="3"/>
      <c r="L9" s="3"/>
      <c r="M9" s="3"/>
      <c r="N9" s="3"/>
      <c r="O9" s="3"/>
      <c r="P9" s="3"/>
      <c r="Q9" s="3"/>
    </row>
    <row r="10" spans="1:17" x14ac:dyDescent="0.25">
      <c r="A10" s="28">
        <f t="shared" si="2"/>
        <v>5</v>
      </c>
      <c r="B10" s="22">
        <f t="shared" si="4"/>
        <v>42131</v>
      </c>
      <c r="C10" s="29">
        <f t="shared" si="0"/>
        <v>42131</v>
      </c>
      <c r="D10" s="45"/>
      <c r="E10" s="23"/>
      <c r="F10" s="24" t="str">
        <f t="shared" si="1"/>
        <v/>
      </c>
      <c r="G10" s="23"/>
      <c r="H10" s="26">
        <f t="shared" si="3"/>
        <v>0</v>
      </c>
      <c r="I10" s="25"/>
      <c r="K10" s="3"/>
      <c r="L10" s="3"/>
      <c r="M10" s="3"/>
      <c r="N10" s="3"/>
      <c r="O10" s="3"/>
      <c r="P10" s="3"/>
      <c r="Q10" s="3"/>
    </row>
    <row r="11" spans="1:17" x14ac:dyDescent="0.25">
      <c r="A11" s="28">
        <f t="shared" si="2"/>
        <v>6</v>
      </c>
      <c r="B11" s="22">
        <f t="shared" si="4"/>
        <v>42132</v>
      </c>
      <c r="C11" s="29">
        <f t="shared" si="0"/>
        <v>42132</v>
      </c>
      <c r="D11" s="45"/>
      <c r="E11" s="23"/>
      <c r="F11" s="24" t="str">
        <f t="shared" si="1"/>
        <v/>
      </c>
      <c r="G11" s="23"/>
      <c r="H11" s="26">
        <f t="shared" si="3"/>
        <v>0</v>
      </c>
      <c r="I11" s="25"/>
      <c r="K11" s="4"/>
      <c r="L11" s="4"/>
      <c r="M11" s="4"/>
      <c r="N11" s="4"/>
      <c r="O11" s="4"/>
      <c r="P11" s="4"/>
      <c r="Q11" s="4"/>
    </row>
    <row r="12" spans="1:17" x14ac:dyDescent="0.25">
      <c r="A12" s="28">
        <f t="shared" si="2"/>
        <v>7</v>
      </c>
      <c r="B12" s="22">
        <f t="shared" si="4"/>
        <v>42135</v>
      </c>
      <c r="C12" s="29">
        <f t="shared" si="0"/>
        <v>42135</v>
      </c>
      <c r="D12" s="45"/>
      <c r="E12" s="23"/>
      <c r="F12" s="24" t="str">
        <f t="shared" si="1"/>
        <v/>
      </c>
      <c r="G12" s="23"/>
      <c r="H12" s="26">
        <f t="shared" si="3"/>
        <v>0</v>
      </c>
      <c r="I12" s="25"/>
    </row>
    <row r="13" spans="1:17" x14ac:dyDescent="0.25">
      <c r="A13" s="28">
        <f t="shared" si="2"/>
        <v>8</v>
      </c>
      <c r="B13" s="22">
        <f t="shared" si="4"/>
        <v>42136</v>
      </c>
      <c r="C13" s="29">
        <f t="shared" si="0"/>
        <v>42136</v>
      </c>
      <c r="D13" s="45"/>
      <c r="E13" s="23"/>
      <c r="F13" s="24" t="str">
        <f t="shared" si="1"/>
        <v/>
      </c>
      <c r="G13" s="23"/>
      <c r="H13" s="26">
        <f t="shared" si="3"/>
        <v>0</v>
      </c>
      <c r="I13" s="25"/>
    </row>
    <row r="14" spans="1:17" x14ac:dyDescent="0.25">
      <c r="A14" s="28">
        <f t="shared" si="2"/>
        <v>9</v>
      </c>
      <c r="B14" s="22">
        <f t="shared" si="4"/>
        <v>42137</v>
      </c>
      <c r="C14" s="29">
        <f t="shared" si="0"/>
        <v>42137</v>
      </c>
      <c r="D14" s="45"/>
      <c r="E14" s="23"/>
      <c r="F14" s="24" t="str">
        <f t="shared" si="1"/>
        <v/>
      </c>
      <c r="G14" s="23"/>
      <c r="H14" s="26">
        <f t="shared" si="3"/>
        <v>0</v>
      </c>
      <c r="I14" s="25"/>
    </row>
    <row r="15" spans="1:17" x14ac:dyDescent="0.25">
      <c r="A15" s="28">
        <f t="shared" si="2"/>
        <v>10</v>
      </c>
      <c r="B15" s="22">
        <f t="shared" si="4"/>
        <v>42138</v>
      </c>
      <c r="C15" s="29">
        <f t="shared" si="0"/>
        <v>42138</v>
      </c>
      <c r="D15" s="45"/>
      <c r="E15" s="23"/>
      <c r="F15" s="24" t="str">
        <f t="shared" si="1"/>
        <v/>
      </c>
      <c r="G15" s="23"/>
      <c r="H15" s="26">
        <f t="shared" si="3"/>
        <v>0</v>
      </c>
      <c r="I15" s="25"/>
    </row>
    <row r="16" spans="1:17" x14ac:dyDescent="0.25">
      <c r="A16" s="28">
        <f t="shared" si="2"/>
        <v>11</v>
      </c>
      <c r="B16" s="22">
        <f t="shared" si="4"/>
        <v>42139</v>
      </c>
      <c r="C16" s="29">
        <f t="shared" si="0"/>
        <v>42139</v>
      </c>
      <c r="D16" s="45"/>
      <c r="E16" s="23"/>
      <c r="F16" s="24" t="str">
        <f t="shared" si="1"/>
        <v/>
      </c>
      <c r="G16" s="23"/>
      <c r="H16" s="26">
        <f t="shared" si="3"/>
        <v>0</v>
      </c>
      <c r="I16" s="25"/>
    </row>
    <row r="17" spans="1:9" x14ac:dyDescent="0.25">
      <c r="A17" s="28">
        <f t="shared" si="2"/>
        <v>12</v>
      </c>
      <c r="B17" s="22">
        <f t="shared" si="4"/>
        <v>42142</v>
      </c>
      <c r="C17" s="29">
        <f t="shared" si="0"/>
        <v>42142</v>
      </c>
      <c r="D17" s="45"/>
      <c r="E17" s="23"/>
      <c r="F17" s="24" t="str">
        <f t="shared" si="1"/>
        <v/>
      </c>
      <c r="G17" s="23"/>
      <c r="H17" s="26">
        <f t="shared" si="3"/>
        <v>0</v>
      </c>
      <c r="I17" s="25"/>
    </row>
    <row r="18" spans="1:9" x14ac:dyDescent="0.25">
      <c r="A18" s="28">
        <f t="shared" si="2"/>
        <v>13</v>
      </c>
      <c r="B18" s="22">
        <f t="shared" si="4"/>
        <v>42143</v>
      </c>
      <c r="C18" s="29">
        <f t="shared" si="0"/>
        <v>42143</v>
      </c>
      <c r="D18" s="45"/>
      <c r="E18" s="23"/>
      <c r="F18" s="24" t="str">
        <f t="shared" si="1"/>
        <v/>
      </c>
      <c r="G18" s="23"/>
      <c r="H18" s="26">
        <f t="shared" si="3"/>
        <v>0</v>
      </c>
      <c r="I18" s="25"/>
    </row>
    <row r="19" spans="1:9" x14ac:dyDescent="0.25">
      <c r="A19" s="28">
        <f t="shared" si="2"/>
        <v>14</v>
      </c>
      <c r="B19" s="22">
        <f t="shared" si="4"/>
        <v>42144</v>
      </c>
      <c r="C19" s="29">
        <f t="shared" si="0"/>
        <v>42144</v>
      </c>
      <c r="D19" s="45"/>
      <c r="E19" s="23"/>
      <c r="F19" s="24" t="str">
        <f t="shared" si="1"/>
        <v/>
      </c>
      <c r="G19" s="23"/>
      <c r="H19" s="26">
        <f t="shared" si="3"/>
        <v>0</v>
      </c>
      <c r="I19" s="25"/>
    </row>
    <row r="20" spans="1:9" x14ac:dyDescent="0.25">
      <c r="A20" s="28">
        <f t="shared" si="2"/>
        <v>15</v>
      </c>
      <c r="B20" s="22">
        <f t="shared" si="4"/>
        <v>42145</v>
      </c>
      <c r="C20" s="29">
        <f t="shared" si="0"/>
        <v>42145</v>
      </c>
      <c r="D20" s="45"/>
      <c r="E20" s="23"/>
      <c r="F20" s="24" t="str">
        <f t="shared" si="1"/>
        <v/>
      </c>
      <c r="G20" s="23"/>
      <c r="H20" s="26">
        <f t="shared" si="3"/>
        <v>0</v>
      </c>
      <c r="I20" s="25"/>
    </row>
    <row r="21" spans="1:9" x14ac:dyDescent="0.25">
      <c r="A21" s="28">
        <f t="shared" si="2"/>
        <v>16</v>
      </c>
      <c r="B21" s="22">
        <f t="shared" si="4"/>
        <v>42146</v>
      </c>
      <c r="C21" s="29">
        <f t="shared" si="0"/>
        <v>42146</v>
      </c>
      <c r="D21" s="45"/>
      <c r="E21" s="23"/>
      <c r="F21" s="24" t="str">
        <f t="shared" si="1"/>
        <v/>
      </c>
      <c r="G21" s="23"/>
      <c r="H21" s="26">
        <f t="shared" si="3"/>
        <v>0</v>
      </c>
      <c r="I21" s="25"/>
    </row>
    <row r="22" spans="1:9" x14ac:dyDescent="0.25">
      <c r="A22" s="28">
        <f t="shared" si="2"/>
        <v>17</v>
      </c>
      <c r="B22" s="22">
        <f t="shared" si="4"/>
        <v>42149</v>
      </c>
      <c r="C22" s="29">
        <f t="shared" si="0"/>
        <v>42149</v>
      </c>
      <c r="D22" s="45"/>
      <c r="E22" s="23"/>
      <c r="F22" s="24" t="str">
        <f t="shared" si="1"/>
        <v/>
      </c>
      <c r="G22" s="23"/>
      <c r="H22" s="26">
        <f t="shared" si="3"/>
        <v>0</v>
      </c>
      <c r="I22" s="25"/>
    </row>
    <row r="23" spans="1:9" x14ac:dyDescent="0.25">
      <c r="A23" s="28">
        <f t="shared" si="2"/>
        <v>18</v>
      </c>
      <c r="B23" s="22">
        <f t="shared" si="4"/>
        <v>42150</v>
      </c>
      <c r="C23" s="29">
        <f t="shared" si="0"/>
        <v>42150</v>
      </c>
      <c r="D23" s="45"/>
      <c r="E23" s="23"/>
      <c r="F23" s="24" t="str">
        <f t="shared" si="1"/>
        <v/>
      </c>
      <c r="G23" s="23"/>
      <c r="H23" s="26">
        <f t="shared" si="3"/>
        <v>0</v>
      </c>
      <c r="I23" s="25"/>
    </row>
    <row r="24" spans="1:9" x14ac:dyDescent="0.25">
      <c r="A24" s="28">
        <f t="shared" si="2"/>
        <v>19</v>
      </c>
      <c r="B24" s="22">
        <f t="shared" si="4"/>
        <v>42151</v>
      </c>
      <c r="C24" s="29">
        <f t="shared" si="0"/>
        <v>42151</v>
      </c>
      <c r="D24" s="45"/>
      <c r="E24" s="23"/>
      <c r="F24" s="24" t="str">
        <f t="shared" si="1"/>
        <v/>
      </c>
      <c r="G24" s="23"/>
      <c r="H24" s="26">
        <f t="shared" si="3"/>
        <v>0</v>
      </c>
      <c r="I24" s="25"/>
    </row>
    <row r="25" spans="1:9" x14ac:dyDescent="0.25">
      <c r="A25" s="28">
        <f t="shared" si="2"/>
        <v>20</v>
      </c>
      <c r="B25" s="22">
        <f t="shared" si="4"/>
        <v>42152</v>
      </c>
      <c r="C25" s="29">
        <f t="shared" si="0"/>
        <v>42152</v>
      </c>
      <c r="D25" s="45"/>
      <c r="E25" s="23"/>
      <c r="F25" s="24" t="str">
        <f t="shared" si="1"/>
        <v/>
      </c>
      <c r="G25" s="23"/>
      <c r="H25" s="26">
        <f t="shared" si="3"/>
        <v>0</v>
      </c>
      <c r="I25" s="25"/>
    </row>
    <row r="26" spans="1:9" x14ac:dyDescent="0.25">
      <c r="A26" s="28">
        <f t="shared" si="2"/>
        <v>21</v>
      </c>
      <c r="B26" s="22">
        <f t="shared" si="4"/>
        <v>42153</v>
      </c>
      <c r="C26" s="29">
        <f t="shared" si="0"/>
        <v>42153</v>
      </c>
      <c r="D26" s="45"/>
      <c r="E26" s="23"/>
      <c r="F26" s="24" t="str">
        <f t="shared" si="1"/>
        <v/>
      </c>
      <c r="G26" s="23"/>
      <c r="H26" s="26">
        <f t="shared" si="3"/>
        <v>0</v>
      </c>
      <c r="I26" s="25"/>
    </row>
    <row r="27" spans="1:9" x14ac:dyDescent="0.25">
      <c r="A27" s="28">
        <f t="shared" si="2"/>
        <v>22</v>
      </c>
      <c r="B27" s="22"/>
      <c r="C27" s="29" t="str">
        <f t="shared" si="0"/>
        <v/>
      </c>
      <c r="D27" s="45"/>
      <c r="E27" s="23"/>
      <c r="F27" s="24" t="str">
        <f t="shared" si="1"/>
        <v/>
      </c>
      <c r="G27" s="23"/>
      <c r="H27" s="26">
        <f t="shared" si="3"/>
        <v>0</v>
      </c>
      <c r="I27" s="25"/>
    </row>
    <row r="28" spans="1:9" x14ac:dyDescent="0.25">
      <c r="A28" s="28"/>
      <c r="B28" s="22"/>
      <c r="C28" s="29"/>
      <c r="D28" s="45"/>
      <c r="E28" s="23"/>
      <c r="F28" s="24"/>
      <c r="G28" s="23"/>
      <c r="H28" s="26"/>
      <c r="I28" s="25"/>
    </row>
    <row r="29" spans="1:9" x14ac:dyDescent="0.25">
      <c r="A29" s="28"/>
      <c r="B29" s="22"/>
      <c r="C29" s="29"/>
      <c r="D29" s="45"/>
      <c r="E29" s="23"/>
      <c r="F29" s="24" t="str">
        <f>IF(B29="","",D29-$F$4)</f>
        <v/>
      </c>
      <c r="G29" s="23"/>
      <c r="H29" s="26"/>
      <c r="I29" s="25"/>
    </row>
    <row r="30" spans="1:9" x14ac:dyDescent="0.25">
      <c r="A30" s="28"/>
      <c r="B30" s="22" t="s">
        <v>10</v>
      </c>
      <c r="C30" s="26"/>
      <c r="D30" s="45"/>
      <c r="E30" s="23"/>
      <c r="F30" s="24"/>
      <c r="G30" s="23"/>
      <c r="H30" s="26"/>
      <c r="I30" s="25"/>
    </row>
    <row r="31" spans="1:9" x14ac:dyDescent="0.25">
      <c r="A31" s="28">
        <f>1</f>
        <v>1</v>
      </c>
      <c r="B31" s="22"/>
      <c r="C31" s="29" t="str">
        <f>IF(B31="","",B31)</f>
        <v/>
      </c>
      <c r="D31" s="45"/>
      <c r="E31" s="23"/>
      <c r="F31" s="24" t="str">
        <f>IF(B31="","",D31-$F$4)</f>
        <v/>
      </c>
      <c r="G31" s="23"/>
      <c r="H31" s="26">
        <f>IF(B31="",0,F31)</f>
        <v>0</v>
      </c>
      <c r="I31" s="25"/>
    </row>
    <row r="32" spans="1:9" x14ac:dyDescent="0.25">
      <c r="A32" s="28">
        <f t="shared" ref="A32:A35" si="5">A31+1</f>
        <v>2</v>
      </c>
      <c r="B32" s="22"/>
      <c r="C32" s="26"/>
      <c r="D32" s="45"/>
      <c r="E32" s="23"/>
      <c r="F32" s="24" t="str">
        <f>IF(B32="","",D32-$F$4)</f>
        <v/>
      </c>
      <c r="G32" s="23"/>
      <c r="H32" s="26">
        <f>IF(B32="",0,F32+H31)</f>
        <v>0</v>
      </c>
      <c r="I32" s="25"/>
    </row>
    <row r="33" spans="1:9" x14ac:dyDescent="0.25">
      <c r="A33" s="28">
        <f t="shared" si="5"/>
        <v>3</v>
      </c>
      <c r="B33" s="22"/>
      <c r="C33" s="26"/>
      <c r="D33" s="45"/>
      <c r="E33" s="23"/>
      <c r="F33" s="24" t="str">
        <f>IF(B33="","",D33-$F$4)</f>
        <v/>
      </c>
      <c r="G33" s="23"/>
      <c r="H33" s="26">
        <f t="shared" ref="H33:H35" si="6">IF(B33="",0,F33+H32)</f>
        <v>0</v>
      </c>
      <c r="I33" s="25"/>
    </row>
    <row r="34" spans="1:9" x14ac:dyDescent="0.25">
      <c r="A34" s="28">
        <f t="shared" si="5"/>
        <v>4</v>
      </c>
      <c r="B34" s="22"/>
      <c r="C34" s="26"/>
      <c r="D34" s="45"/>
      <c r="E34" s="23"/>
      <c r="F34" s="24" t="str">
        <f>IF(B34="","",D34-$F$4)</f>
        <v/>
      </c>
      <c r="G34" s="23"/>
      <c r="H34" s="26">
        <f t="shared" si="6"/>
        <v>0</v>
      </c>
      <c r="I34" s="25"/>
    </row>
    <row r="35" spans="1:9" ht="15.75" thickBot="1" x14ac:dyDescent="0.3">
      <c r="A35" s="35">
        <f t="shared" si="5"/>
        <v>5</v>
      </c>
      <c r="B35" s="36"/>
      <c r="C35" s="37"/>
      <c r="D35" s="46"/>
      <c r="E35" s="38"/>
      <c r="F35" s="39" t="str">
        <f>IF(B35="","",D35-$F$4)</f>
        <v/>
      </c>
      <c r="G35" s="38"/>
      <c r="H35" s="37">
        <f t="shared" si="6"/>
        <v>0</v>
      </c>
      <c r="I35" s="40"/>
    </row>
    <row r="36" spans="1:9" x14ac:dyDescent="0.25">
      <c r="A36" s="47"/>
      <c r="B36" s="11"/>
      <c r="C36" s="48"/>
      <c r="D36" s="47"/>
      <c r="E36" s="12"/>
      <c r="F36" s="49" t="s">
        <v>15</v>
      </c>
      <c r="G36" s="50"/>
      <c r="H36" s="51" t="s">
        <v>14</v>
      </c>
      <c r="I36" s="52"/>
    </row>
    <row r="37" spans="1:9" ht="15.75" thickBot="1" x14ac:dyDescent="0.3">
      <c r="A37" s="53"/>
      <c r="B37" s="16"/>
      <c r="C37" s="54"/>
      <c r="D37" s="55" t="s">
        <v>6</v>
      </c>
      <c r="E37" s="56"/>
      <c r="F37" s="57">
        <f>SUM(F6:F35)</f>
        <v>0</v>
      </c>
      <c r="G37" s="58"/>
      <c r="H37" s="59">
        <f>SUM(D6:D35)</f>
        <v>0</v>
      </c>
      <c r="I37" s="60"/>
    </row>
    <row r="38" spans="1:9" x14ac:dyDescent="0.25">
      <c r="B38" s="3"/>
    </row>
  </sheetData>
  <mergeCells count="2">
    <mergeCell ref="E1:H1"/>
    <mergeCell ref="I3:I4"/>
  </mergeCells>
  <hyperlinks>
    <hyperlink ref="I1" r:id="rId1"/>
  </hyperlinks>
  <pageMargins left="0.7" right="0.7" top="0.75" bottom="0.75" header="0.3" footer="0.3"/>
  <pageSetup paperSize="9" scale="86" orientation="portrait" horizontalDpi="0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zoomScaleNormal="100" zoomScaleSheetLayoutView="115" workbookViewId="0">
      <selection activeCell="C2" sqref="C2"/>
    </sheetView>
  </sheetViews>
  <sheetFormatPr defaultRowHeight="15" x14ac:dyDescent="0.25"/>
  <cols>
    <col min="1" max="1" width="4.28515625" customWidth="1"/>
    <col min="2" max="2" width="13.140625" customWidth="1"/>
    <col min="3" max="3" width="13.28515625" customWidth="1"/>
    <col min="5" max="5" width="3.5703125" customWidth="1"/>
    <col min="6" max="6" width="8.5703125" customWidth="1"/>
    <col min="7" max="7" width="5.85546875" customWidth="1"/>
    <col min="8" max="8" width="10.85546875" customWidth="1"/>
    <col min="9" max="9" width="32" style="5" customWidth="1"/>
    <col min="11" max="11" width="11.28515625" customWidth="1"/>
    <col min="12" max="12" width="10.7109375" bestFit="1" customWidth="1"/>
    <col min="13" max="13" width="11.85546875" customWidth="1"/>
    <col min="14" max="14" width="10.5703125" customWidth="1"/>
    <col min="15" max="17" width="11.28515625" customWidth="1"/>
  </cols>
  <sheetData>
    <row r="1" spans="1:17" ht="18.75" x14ac:dyDescent="0.3">
      <c r="A1" s="6"/>
      <c r="B1" s="7" t="s">
        <v>0</v>
      </c>
      <c r="C1" s="8"/>
      <c r="D1" s="43"/>
      <c r="E1" s="76">
        <f>C2</f>
        <v>42156</v>
      </c>
      <c r="F1" s="76"/>
      <c r="G1" s="76"/>
      <c r="H1" s="77"/>
      <c r="I1" s="41" t="s">
        <v>1</v>
      </c>
      <c r="J1" s="1"/>
    </row>
    <row r="2" spans="1:17" ht="15.75" thickBot="1" x14ac:dyDescent="0.3">
      <c r="A2" s="13"/>
      <c r="B2" s="14" t="s">
        <v>12</v>
      </c>
      <c r="C2" s="20">
        <f>DATEVALUE("1/6/"&amp;'Start page'!C3)</f>
        <v>42156</v>
      </c>
      <c r="D2" s="44"/>
      <c r="E2" s="14"/>
      <c r="F2" s="17"/>
      <c r="G2" s="17"/>
      <c r="H2" s="42"/>
      <c r="I2" s="15"/>
      <c r="K2" s="3"/>
      <c r="L2" s="3"/>
      <c r="M2" s="3"/>
      <c r="N2" s="3"/>
      <c r="O2" s="3"/>
      <c r="P2" s="3"/>
      <c r="Q2" s="3"/>
    </row>
    <row r="3" spans="1:17" ht="30" x14ac:dyDescent="0.25">
      <c r="A3" s="6"/>
      <c r="B3" s="18" t="s">
        <v>11</v>
      </c>
      <c r="C3" s="27"/>
      <c r="D3" s="6"/>
      <c r="E3" s="18"/>
      <c r="F3" s="18" t="s">
        <v>8</v>
      </c>
      <c r="G3" s="18"/>
      <c r="H3" s="19" t="s">
        <v>2</v>
      </c>
      <c r="I3" s="78" t="s">
        <v>3</v>
      </c>
      <c r="K3" s="4"/>
      <c r="L3" s="4"/>
      <c r="M3" s="4"/>
      <c r="N3" s="4"/>
      <c r="O3" s="4"/>
      <c r="P3" s="4"/>
      <c r="Q3" s="4"/>
    </row>
    <row r="4" spans="1:17" ht="15.75" thickBot="1" x14ac:dyDescent="0.3">
      <c r="A4" s="9"/>
      <c r="B4" s="10"/>
      <c r="C4" s="21"/>
      <c r="D4" s="9"/>
      <c r="E4" s="10"/>
      <c r="F4" s="75">
        <f>'Start page'!C4</f>
        <v>8.1999999999999993</v>
      </c>
      <c r="G4" s="10" t="s">
        <v>9</v>
      </c>
      <c r="H4" s="21"/>
      <c r="I4" s="79"/>
    </row>
    <row r="5" spans="1:17" ht="30" x14ac:dyDescent="0.25">
      <c r="A5" s="30" t="s">
        <v>13</v>
      </c>
      <c r="B5" s="31" t="s">
        <v>4</v>
      </c>
      <c r="C5" s="32" t="s">
        <v>5</v>
      </c>
      <c r="D5" s="33" t="s">
        <v>7</v>
      </c>
      <c r="E5" s="31"/>
      <c r="F5" s="31" t="s">
        <v>16</v>
      </c>
      <c r="G5" s="31"/>
      <c r="H5" s="32" t="s">
        <v>6</v>
      </c>
      <c r="I5" s="34"/>
      <c r="K5" s="3"/>
      <c r="L5" s="3"/>
      <c r="M5" s="3"/>
      <c r="N5" s="3"/>
      <c r="O5" s="3"/>
      <c r="P5" s="3"/>
      <c r="Q5" s="3"/>
    </row>
    <row r="6" spans="1:17" x14ac:dyDescent="0.25">
      <c r="A6" s="28">
        <v>1</v>
      </c>
      <c r="B6" s="22">
        <f>WORKDAY(C2-1,1)</f>
        <v>42156</v>
      </c>
      <c r="C6" s="29">
        <f t="shared" ref="C6:C27" si="0">IF(B6="","",B6)</f>
        <v>42156</v>
      </c>
      <c r="D6" s="45"/>
      <c r="E6" s="23"/>
      <c r="F6" s="24" t="str">
        <f>IF(D6="","",D6-$F$4)</f>
        <v/>
      </c>
      <c r="G6" s="23"/>
      <c r="H6" s="26">
        <f>D6</f>
        <v>0</v>
      </c>
      <c r="I6" s="25"/>
      <c r="K6" s="3"/>
      <c r="L6" s="3"/>
      <c r="M6" s="3"/>
      <c r="N6" s="3"/>
      <c r="O6" s="3"/>
      <c r="P6" s="3"/>
      <c r="Q6" s="3"/>
    </row>
    <row r="7" spans="1:17" x14ac:dyDescent="0.25">
      <c r="A7" s="28">
        <f>A6+1</f>
        <v>2</v>
      </c>
      <c r="B7" s="22">
        <f>IF(WEEKDAY(B6+1)&gt;1,IF(WEEKDAY(B6+1)&lt;7,B6+1,B6+3),B6+3)</f>
        <v>42157</v>
      </c>
      <c r="C7" s="29">
        <f t="shared" si="0"/>
        <v>42157</v>
      </c>
      <c r="D7" s="45"/>
      <c r="E7" s="23"/>
      <c r="F7" s="24" t="str">
        <f t="shared" ref="F7:F27" si="1">IF(D7="","",D7-$F$4)</f>
        <v/>
      </c>
      <c r="G7" s="23"/>
      <c r="H7" s="26">
        <f>D7+H6</f>
        <v>0</v>
      </c>
      <c r="I7" s="25"/>
      <c r="K7" s="4"/>
      <c r="L7" s="4"/>
      <c r="M7" s="4"/>
      <c r="N7" s="4"/>
      <c r="O7" s="4"/>
      <c r="P7" s="4"/>
      <c r="Q7" s="4"/>
    </row>
    <row r="8" spans="1:17" x14ac:dyDescent="0.25">
      <c r="A8" s="28">
        <f t="shared" ref="A8:A27" si="2">A7+1</f>
        <v>3</v>
      </c>
      <c r="B8" s="22">
        <f>IF(WEEKDAY(B7+1)&gt;1,IF(WEEKDAY(B7+1)&lt;7,B7+1,B7+3),B7+3)</f>
        <v>42158</v>
      </c>
      <c r="C8" s="29">
        <f t="shared" si="0"/>
        <v>42158</v>
      </c>
      <c r="D8" s="45"/>
      <c r="E8" s="23"/>
      <c r="F8" s="24" t="str">
        <f t="shared" si="1"/>
        <v/>
      </c>
      <c r="G8" s="23"/>
      <c r="H8" s="26">
        <f t="shared" ref="H8:H27" si="3">D8+H7</f>
        <v>0</v>
      </c>
      <c r="I8" s="25"/>
    </row>
    <row r="9" spans="1:17" x14ac:dyDescent="0.25">
      <c r="A9" s="28">
        <f t="shared" si="2"/>
        <v>4</v>
      </c>
      <c r="B9" s="22">
        <f t="shared" ref="B9:B27" si="4">IF(WEEKDAY(B8+1)&gt;1,IF(WEEKDAY(B8+1)&lt;7,B8+1,B8+3),B8+3)</f>
        <v>42159</v>
      </c>
      <c r="C9" s="29">
        <f t="shared" si="0"/>
        <v>42159</v>
      </c>
      <c r="D9" s="45"/>
      <c r="E9" s="23"/>
      <c r="F9" s="24" t="str">
        <f t="shared" si="1"/>
        <v/>
      </c>
      <c r="G9" s="23"/>
      <c r="H9" s="26">
        <f t="shared" si="3"/>
        <v>0</v>
      </c>
      <c r="I9" s="25"/>
      <c r="K9" s="3"/>
      <c r="L9" s="3"/>
      <c r="M9" s="3"/>
      <c r="N9" s="3"/>
      <c r="O9" s="3"/>
      <c r="P9" s="3"/>
      <c r="Q9" s="3"/>
    </row>
    <row r="10" spans="1:17" x14ac:dyDescent="0.25">
      <c r="A10" s="28">
        <f t="shared" si="2"/>
        <v>5</v>
      </c>
      <c r="B10" s="22">
        <f t="shared" si="4"/>
        <v>42160</v>
      </c>
      <c r="C10" s="29">
        <f t="shared" si="0"/>
        <v>42160</v>
      </c>
      <c r="D10" s="45"/>
      <c r="E10" s="23"/>
      <c r="F10" s="24" t="str">
        <f t="shared" si="1"/>
        <v/>
      </c>
      <c r="G10" s="23"/>
      <c r="H10" s="26">
        <f t="shared" si="3"/>
        <v>0</v>
      </c>
      <c r="I10" s="25"/>
      <c r="K10" s="3"/>
      <c r="L10" s="3"/>
      <c r="M10" s="3"/>
      <c r="N10" s="3"/>
      <c r="O10" s="3"/>
      <c r="P10" s="3"/>
      <c r="Q10" s="3"/>
    </row>
    <row r="11" spans="1:17" x14ac:dyDescent="0.25">
      <c r="A11" s="28">
        <f t="shared" si="2"/>
        <v>6</v>
      </c>
      <c r="B11" s="22">
        <f t="shared" si="4"/>
        <v>42163</v>
      </c>
      <c r="C11" s="29">
        <f t="shared" si="0"/>
        <v>42163</v>
      </c>
      <c r="D11" s="45"/>
      <c r="E11" s="23"/>
      <c r="F11" s="24" t="str">
        <f t="shared" si="1"/>
        <v/>
      </c>
      <c r="G11" s="23"/>
      <c r="H11" s="26">
        <f t="shared" si="3"/>
        <v>0</v>
      </c>
      <c r="I11" s="25"/>
      <c r="K11" s="4"/>
      <c r="L11" s="4"/>
      <c r="M11" s="4"/>
      <c r="N11" s="4"/>
      <c r="O11" s="4"/>
      <c r="P11" s="4"/>
      <c r="Q11" s="4"/>
    </row>
    <row r="12" spans="1:17" x14ac:dyDescent="0.25">
      <c r="A12" s="28">
        <f t="shared" si="2"/>
        <v>7</v>
      </c>
      <c r="B12" s="22">
        <f t="shared" si="4"/>
        <v>42164</v>
      </c>
      <c r="C12" s="29">
        <f t="shared" si="0"/>
        <v>42164</v>
      </c>
      <c r="D12" s="45"/>
      <c r="E12" s="23"/>
      <c r="F12" s="24" t="str">
        <f t="shared" si="1"/>
        <v/>
      </c>
      <c r="G12" s="23"/>
      <c r="H12" s="26">
        <f t="shared" si="3"/>
        <v>0</v>
      </c>
      <c r="I12" s="25"/>
    </row>
    <row r="13" spans="1:17" x14ac:dyDescent="0.25">
      <c r="A13" s="28">
        <f t="shared" si="2"/>
        <v>8</v>
      </c>
      <c r="B13" s="22">
        <f t="shared" si="4"/>
        <v>42165</v>
      </c>
      <c r="C13" s="29">
        <f t="shared" si="0"/>
        <v>42165</v>
      </c>
      <c r="D13" s="45"/>
      <c r="E13" s="23"/>
      <c r="F13" s="24" t="str">
        <f t="shared" si="1"/>
        <v/>
      </c>
      <c r="G13" s="23"/>
      <c r="H13" s="26">
        <f t="shared" si="3"/>
        <v>0</v>
      </c>
      <c r="I13" s="25"/>
    </row>
    <row r="14" spans="1:17" x14ac:dyDescent="0.25">
      <c r="A14" s="28">
        <f t="shared" si="2"/>
        <v>9</v>
      </c>
      <c r="B14" s="22">
        <f t="shared" si="4"/>
        <v>42166</v>
      </c>
      <c r="C14" s="29">
        <f t="shared" si="0"/>
        <v>42166</v>
      </c>
      <c r="D14" s="45"/>
      <c r="E14" s="23"/>
      <c r="F14" s="24" t="str">
        <f t="shared" si="1"/>
        <v/>
      </c>
      <c r="G14" s="23"/>
      <c r="H14" s="26">
        <f t="shared" si="3"/>
        <v>0</v>
      </c>
      <c r="I14" s="25"/>
    </row>
    <row r="15" spans="1:17" x14ac:dyDescent="0.25">
      <c r="A15" s="28">
        <f t="shared" si="2"/>
        <v>10</v>
      </c>
      <c r="B15" s="22">
        <f t="shared" si="4"/>
        <v>42167</v>
      </c>
      <c r="C15" s="29">
        <f t="shared" si="0"/>
        <v>42167</v>
      </c>
      <c r="D15" s="45"/>
      <c r="E15" s="23"/>
      <c r="F15" s="24" t="str">
        <f t="shared" si="1"/>
        <v/>
      </c>
      <c r="G15" s="23"/>
      <c r="H15" s="26">
        <f t="shared" si="3"/>
        <v>0</v>
      </c>
      <c r="I15" s="25"/>
    </row>
    <row r="16" spans="1:17" x14ac:dyDescent="0.25">
      <c r="A16" s="28">
        <f t="shared" si="2"/>
        <v>11</v>
      </c>
      <c r="B16" s="22">
        <f t="shared" si="4"/>
        <v>42170</v>
      </c>
      <c r="C16" s="29">
        <f t="shared" si="0"/>
        <v>42170</v>
      </c>
      <c r="D16" s="45"/>
      <c r="E16" s="23"/>
      <c r="F16" s="24" t="str">
        <f t="shared" si="1"/>
        <v/>
      </c>
      <c r="G16" s="23"/>
      <c r="H16" s="26">
        <f t="shared" si="3"/>
        <v>0</v>
      </c>
      <c r="I16" s="25"/>
    </row>
    <row r="17" spans="1:9" x14ac:dyDescent="0.25">
      <c r="A17" s="28">
        <f t="shared" si="2"/>
        <v>12</v>
      </c>
      <c r="B17" s="22">
        <f t="shared" si="4"/>
        <v>42171</v>
      </c>
      <c r="C17" s="29">
        <f t="shared" si="0"/>
        <v>42171</v>
      </c>
      <c r="D17" s="45"/>
      <c r="E17" s="23"/>
      <c r="F17" s="24" t="str">
        <f t="shared" si="1"/>
        <v/>
      </c>
      <c r="G17" s="23"/>
      <c r="H17" s="26">
        <f t="shared" si="3"/>
        <v>0</v>
      </c>
      <c r="I17" s="25"/>
    </row>
    <row r="18" spans="1:9" x14ac:dyDescent="0.25">
      <c r="A18" s="28">
        <f t="shared" si="2"/>
        <v>13</v>
      </c>
      <c r="B18" s="22">
        <f t="shared" si="4"/>
        <v>42172</v>
      </c>
      <c r="C18" s="29">
        <f t="shared" si="0"/>
        <v>42172</v>
      </c>
      <c r="D18" s="45"/>
      <c r="E18" s="23"/>
      <c r="F18" s="24" t="str">
        <f t="shared" si="1"/>
        <v/>
      </c>
      <c r="G18" s="23"/>
      <c r="H18" s="26">
        <f t="shared" si="3"/>
        <v>0</v>
      </c>
      <c r="I18" s="25"/>
    </row>
    <row r="19" spans="1:9" x14ac:dyDescent="0.25">
      <c r="A19" s="28">
        <f t="shared" si="2"/>
        <v>14</v>
      </c>
      <c r="B19" s="22">
        <f t="shared" si="4"/>
        <v>42173</v>
      </c>
      <c r="C19" s="29">
        <f t="shared" si="0"/>
        <v>42173</v>
      </c>
      <c r="D19" s="45"/>
      <c r="E19" s="23"/>
      <c r="F19" s="24" t="str">
        <f t="shared" si="1"/>
        <v/>
      </c>
      <c r="G19" s="23"/>
      <c r="H19" s="26">
        <f t="shared" si="3"/>
        <v>0</v>
      </c>
      <c r="I19" s="25"/>
    </row>
    <row r="20" spans="1:9" x14ac:dyDescent="0.25">
      <c r="A20" s="28">
        <f t="shared" si="2"/>
        <v>15</v>
      </c>
      <c r="B20" s="22">
        <f t="shared" si="4"/>
        <v>42174</v>
      </c>
      <c r="C20" s="29">
        <f t="shared" si="0"/>
        <v>42174</v>
      </c>
      <c r="D20" s="45"/>
      <c r="E20" s="23"/>
      <c r="F20" s="24" t="str">
        <f t="shared" si="1"/>
        <v/>
      </c>
      <c r="G20" s="23"/>
      <c r="H20" s="26">
        <f t="shared" si="3"/>
        <v>0</v>
      </c>
      <c r="I20" s="25"/>
    </row>
    <row r="21" spans="1:9" x14ac:dyDescent="0.25">
      <c r="A21" s="28">
        <f t="shared" si="2"/>
        <v>16</v>
      </c>
      <c r="B21" s="22">
        <f t="shared" si="4"/>
        <v>42177</v>
      </c>
      <c r="C21" s="29">
        <f t="shared" si="0"/>
        <v>42177</v>
      </c>
      <c r="D21" s="45"/>
      <c r="E21" s="23"/>
      <c r="F21" s="24" t="str">
        <f t="shared" si="1"/>
        <v/>
      </c>
      <c r="G21" s="23"/>
      <c r="H21" s="26">
        <f t="shared" si="3"/>
        <v>0</v>
      </c>
      <c r="I21" s="25"/>
    </row>
    <row r="22" spans="1:9" x14ac:dyDescent="0.25">
      <c r="A22" s="28">
        <f t="shared" si="2"/>
        <v>17</v>
      </c>
      <c r="B22" s="22">
        <f t="shared" si="4"/>
        <v>42178</v>
      </c>
      <c r="C22" s="29">
        <f t="shared" si="0"/>
        <v>42178</v>
      </c>
      <c r="D22" s="45"/>
      <c r="E22" s="23"/>
      <c r="F22" s="24" t="str">
        <f t="shared" si="1"/>
        <v/>
      </c>
      <c r="G22" s="23"/>
      <c r="H22" s="26">
        <f t="shared" si="3"/>
        <v>0</v>
      </c>
      <c r="I22" s="25"/>
    </row>
    <row r="23" spans="1:9" x14ac:dyDescent="0.25">
      <c r="A23" s="28">
        <f t="shared" si="2"/>
        <v>18</v>
      </c>
      <c r="B23" s="22">
        <f t="shared" si="4"/>
        <v>42179</v>
      </c>
      <c r="C23" s="29">
        <f t="shared" si="0"/>
        <v>42179</v>
      </c>
      <c r="D23" s="45"/>
      <c r="E23" s="23"/>
      <c r="F23" s="24" t="str">
        <f t="shared" si="1"/>
        <v/>
      </c>
      <c r="G23" s="23"/>
      <c r="H23" s="26">
        <f t="shared" si="3"/>
        <v>0</v>
      </c>
      <c r="I23" s="25"/>
    </row>
    <row r="24" spans="1:9" x14ac:dyDescent="0.25">
      <c r="A24" s="28">
        <f t="shared" si="2"/>
        <v>19</v>
      </c>
      <c r="B24" s="22">
        <f t="shared" si="4"/>
        <v>42180</v>
      </c>
      <c r="C24" s="29">
        <f t="shared" si="0"/>
        <v>42180</v>
      </c>
      <c r="D24" s="45"/>
      <c r="E24" s="23"/>
      <c r="F24" s="24" t="str">
        <f t="shared" si="1"/>
        <v/>
      </c>
      <c r="G24" s="23"/>
      <c r="H24" s="26">
        <f t="shared" si="3"/>
        <v>0</v>
      </c>
      <c r="I24" s="25"/>
    </row>
    <row r="25" spans="1:9" x14ac:dyDescent="0.25">
      <c r="A25" s="28">
        <f t="shared" si="2"/>
        <v>20</v>
      </c>
      <c r="B25" s="22">
        <f t="shared" si="4"/>
        <v>42181</v>
      </c>
      <c r="C25" s="29">
        <f t="shared" si="0"/>
        <v>42181</v>
      </c>
      <c r="D25" s="45"/>
      <c r="E25" s="23"/>
      <c r="F25" s="24" t="str">
        <f t="shared" si="1"/>
        <v/>
      </c>
      <c r="G25" s="23"/>
      <c r="H25" s="26">
        <f t="shared" si="3"/>
        <v>0</v>
      </c>
      <c r="I25" s="25"/>
    </row>
    <row r="26" spans="1:9" x14ac:dyDescent="0.25">
      <c r="A26" s="28">
        <f t="shared" si="2"/>
        <v>21</v>
      </c>
      <c r="B26" s="22">
        <f t="shared" si="4"/>
        <v>42184</v>
      </c>
      <c r="C26" s="29">
        <f t="shared" si="0"/>
        <v>42184</v>
      </c>
      <c r="D26" s="45"/>
      <c r="E26" s="23"/>
      <c r="F26" s="24" t="str">
        <f t="shared" si="1"/>
        <v/>
      </c>
      <c r="G26" s="23"/>
      <c r="H26" s="26">
        <f t="shared" si="3"/>
        <v>0</v>
      </c>
      <c r="I26" s="25"/>
    </row>
    <row r="27" spans="1:9" x14ac:dyDescent="0.25">
      <c r="A27" s="28">
        <f t="shared" si="2"/>
        <v>22</v>
      </c>
      <c r="B27" s="22">
        <f t="shared" si="4"/>
        <v>42185</v>
      </c>
      <c r="C27" s="29">
        <f t="shared" si="0"/>
        <v>42185</v>
      </c>
      <c r="D27" s="45"/>
      <c r="E27" s="23"/>
      <c r="F27" s="24" t="str">
        <f t="shared" si="1"/>
        <v/>
      </c>
      <c r="G27" s="23"/>
      <c r="H27" s="26">
        <f t="shared" si="3"/>
        <v>0</v>
      </c>
      <c r="I27" s="25"/>
    </row>
    <row r="28" spans="1:9" x14ac:dyDescent="0.25">
      <c r="A28" s="28"/>
      <c r="B28" s="22"/>
      <c r="C28" s="29"/>
      <c r="D28" s="45"/>
      <c r="E28" s="23"/>
      <c r="F28" s="24"/>
      <c r="G28" s="23"/>
      <c r="H28" s="26"/>
      <c r="I28" s="25"/>
    </row>
    <row r="29" spans="1:9" x14ac:dyDescent="0.25">
      <c r="A29" s="28"/>
      <c r="B29" s="22"/>
      <c r="C29" s="29"/>
      <c r="D29" s="45"/>
      <c r="E29" s="23"/>
      <c r="F29" s="24" t="str">
        <f>IF(B29="","",D29-$F$4)</f>
        <v/>
      </c>
      <c r="G29" s="23"/>
      <c r="H29" s="26"/>
      <c r="I29" s="25"/>
    </row>
    <row r="30" spans="1:9" x14ac:dyDescent="0.25">
      <c r="A30" s="28"/>
      <c r="B30" s="22" t="s">
        <v>10</v>
      </c>
      <c r="C30" s="26"/>
      <c r="D30" s="45"/>
      <c r="E30" s="23"/>
      <c r="F30" s="24"/>
      <c r="G30" s="23"/>
      <c r="H30" s="26"/>
      <c r="I30" s="25"/>
    </row>
    <row r="31" spans="1:9" x14ac:dyDescent="0.25">
      <c r="A31" s="28">
        <f>1</f>
        <v>1</v>
      </c>
      <c r="B31" s="22"/>
      <c r="C31" s="29" t="str">
        <f>IF(B31="","",B31)</f>
        <v/>
      </c>
      <c r="D31" s="45"/>
      <c r="E31" s="23"/>
      <c r="F31" s="24" t="str">
        <f>IF(B31="","",D31-$F$4)</f>
        <v/>
      </c>
      <c r="G31" s="23"/>
      <c r="H31" s="26">
        <f>IF(B31="",0,F31)</f>
        <v>0</v>
      </c>
      <c r="I31" s="25"/>
    </row>
    <row r="32" spans="1:9" x14ac:dyDescent="0.25">
      <c r="A32" s="28">
        <f t="shared" ref="A32:A35" si="5">A31+1</f>
        <v>2</v>
      </c>
      <c r="B32" s="22"/>
      <c r="C32" s="26"/>
      <c r="D32" s="45"/>
      <c r="E32" s="23"/>
      <c r="F32" s="24" t="str">
        <f>IF(B32="","",D32-$F$4)</f>
        <v/>
      </c>
      <c r="G32" s="23"/>
      <c r="H32" s="26">
        <f>IF(B32="",0,F32+H31)</f>
        <v>0</v>
      </c>
      <c r="I32" s="25"/>
    </row>
    <row r="33" spans="1:9" x14ac:dyDescent="0.25">
      <c r="A33" s="28">
        <f t="shared" si="5"/>
        <v>3</v>
      </c>
      <c r="B33" s="22"/>
      <c r="C33" s="26"/>
      <c r="D33" s="45"/>
      <c r="E33" s="23"/>
      <c r="F33" s="24" t="str">
        <f>IF(B33="","",D33-$F$4)</f>
        <v/>
      </c>
      <c r="G33" s="23"/>
      <c r="H33" s="26">
        <f t="shared" ref="H33:H35" si="6">IF(B33="",0,F33+H32)</f>
        <v>0</v>
      </c>
      <c r="I33" s="25"/>
    </row>
    <row r="34" spans="1:9" x14ac:dyDescent="0.25">
      <c r="A34" s="28">
        <f t="shared" si="5"/>
        <v>4</v>
      </c>
      <c r="B34" s="22"/>
      <c r="C34" s="26"/>
      <c r="D34" s="45"/>
      <c r="E34" s="23"/>
      <c r="F34" s="24" t="str">
        <f>IF(B34="","",D34-$F$4)</f>
        <v/>
      </c>
      <c r="G34" s="23"/>
      <c r="H34" s="26">
        <f t="shared" si="6"/>
        <v>0</v>
      </c>
      <c r="I34" s="25"/>
    </row>
    <row r="35" spans="1:9" ht="15.75" thickBot="1" x14ac:dyDescent="0.3">
      <c r="A35" s="35">
        <f t="shared" si="5"/>
        <v>5</v>
      </c>
      <c r="B35" s="36"/>
      <c r="C35" s="37"/>
      <c r="D35" s="46"/>
      <c r="E35" s="38"/>
      <c r="F35" s="39" t="str">
        <f>IF(B35="","",D35-$F$4)</f>
        <v/>
      </c>
      <c r="G35" s="38"/>
      <c r="H35" s="37">
        <f t="shared" si="6"/>
        <v>0</v>
      </c>
      <c r="I35" s="40"/>
    </row>
    <row r="36" spans="1:9" x14ac:dyDescent="0.25">
      <c r="A36" s="47"/>
      <c r="B36" s="11"/>
      <c r="C36" s="48"/>
      <c r="D36" s="47"/>
      <c r="E36" s="12"/>
      <c r="F36" s="49" t="s">
        <v>15</v>
      </c>
      <c r="G36" s="50"/>
      <c r="H36" s="51" t="s">
        <v>14</v>
      </c>
      <c r="I36" s="52"/>
    </row>
    <row r="37" spans="1:9" ht="15.75" thickBot="1" x14ac:dyDescent="0.3">
      <c r="A37" s="53"/>
      <c r="B37" s="16"/>
      <c r="C37" s="54"/>
      <c r="D37" s="55" t="s">
        <v>6</v>
      </c>
      <c r="E37" s="56"/>
      <c r="F37" s="57">
        <f>SUM(F6:F35)</f>
        <v>0</v>
      </c>
      <c r="G37" s="58"/>
      <c r="H37" s="59">
        <f>SUM(D6:D35)</f>
        <v>0</v>
      </c>
      <c r="I37" s="60"/>
    </row>
    <row r="38" spans="1:9" x14ac:dyDescent="0.25">
      <c r="B38" s="3"/>
    </row>
  </sheetData>
  <mergeCells count="2">
    <mergeCell ref="E1:H1"/>
    <mergeCell ref="I3:I4"/>
  </mergeCells>
  <hyperlinks>
    <hyperlink ref="I1" r:id="rId1"/>
  </hyperlinks>
  <pageMargins left="0.7" right="0.7" top="0.75" bottom="0.75" header="0.3" footer="0.3"/>
  <pageSetup paperSize="9" scale="86" orientation="portrait" horizontalDpi="0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zoomScaleNormal="100" zoomScaleSheetLayoutView="115" workbookViewId="0">
      <selection activeCell="D28" sqref="D28"/>
    </sheetView>
  </sheetViews>
  <sheetFormatPr defaultRowHeight="15" x14ac:dyDescent="0.25"/>
  <cols>
    <col min="1" max="1" width="4.28515625" customWidth="1"/>
    <col min="2" max="2" width="13.140625" customWidth="1"/>
    <col min="3" max="3" width="13.28515625" customWidth="1"/>
    <col min="5" max="5" width="3.5703125" customWidth="1"/>
    <col min="6" max="6" width="8.5703125" customWidth="1"/>
    <col min="7" max="7" width="5.85546875" customWidth="1"/>
    <col min="8" max="8" width="10.85546875" customWidth="1"/>
    <col min="9" max="9" width="32" style="5" customWidth="1"/>
    <col min="11" max="11" width="11.28515625" customWidth="1"/>
    <col min="12" max="12" width="10.7109375" bestFit="1" customWidth="1"/>
    <col min="13" max="13" width="11.85546875" customWidth="1"/>
    <col min="14" max="14" width="10.5703125" customWidth="1"/>
    <col min="15" max="17" width="11.28515625" customWidth="1"/>
  </cols>
  <sheetData>
    <row r="1" spans="1:17" ht="18.75" x14ac:dyDescent="0.3">
      <c r="A1" s="6"/>
      <c r="B1" s="7" t="s">
        <v>0</v>
      </c>
      <c r="C1" s="8"/>
      <c r="D1" s="43"/>
      <c r="E1" s="76">
        <f>C2</f>
        <v>42186</v>
      </c>
      <c r="F1" s="76"/>
      <c r="G1" s="76"/>
      <c r="H1" s="77"/>
      <c r="I1" s="41" t="s">
        <v>1</v>
      </c>
      <c r="J1" s="1"/>
    </row>
    <row r="2" spans="1:17" ht="15.75" thickBot="1" x14ac:dyDescent="0.3">
      <c r="A2" s="13"/>
      <c r="B2" s="14" t="s">
        <v>12</v>
      </c>
      <c r="C2" s="20">
        <f>DATEVALUE("1/7/"&amp;'Start page'!C3)</f>
        <v>42186</v>
      </c>
      <c r="D2" s="44"/>
      <c r="E2" s="14"/>
      <c r="F2" s="17"/>
      <c r="G2" s="17"/>
      <c r="H2" s="42"/>
      <c r="I2" s="15"/>
      <c r="K2" s="3"/>
      <c r="L2" s="3"/>
      <c r="M2" s="3"/>
      <c r="N2" s="3"/>
      <c r="O2" s="3"/>
      <c r="P2" s="3"/>
      <c r="Q2" s="3"/>
    </row>
    <row r="3" spans="1:17" ht="30" x14ac:dyDescent="0.25">
      <c r="A3" s="6"/>
      <c r="B3" s="18" t="s">
        <v>11</v>
      </c>
      <c r="C3" s="27"/>
      <c r="D3" s="6"/>
      <c r="E3" s="18"/>
      <c r="F3" s="18" t="s">
        <v>8</v>
      </c>
      <c r="G3" s="18"/>
      <c r="H3" s="19" t="s">
        <v>2</v>
      </c>
      <c r="I3" s="78" t="s">
        <v>3</v>
      </c>
      <c r="K3" s="4"/>
      <c r="L3" s="4"/>
      <c r="M3" s="4"/>
      <c r="N3" s="4"/>
      <c r="O3" s="4"/>
      <c r="P3" s="4"/>
      <c r="Q3" s="4"/>
    </row>
    <row r="4" spans="1:17" ht="15.75" thickBot="1" x14ac:dyDescent="0.3">
      <c r="A4" s="9"/>
      <c r="B4" s="10"/>
      <c r="C4" s="21"/>
      <c r="D4" s="9"/>
      <c r="E4" s="10"/>
      <c r="F4" s="75">
        <f>'Start page'!C4</f>
        <v>8.1999999999999993</v>
      </c>
      <c r="G4" s="10" t="s">
        <v>9</v>
      </c>
      <c r="H4" s="21"/>
      <c r="I4" s="79"/>
    </row>
    <row r="5" spans="1:17" ht="30" x14ac:dyDescent="0.25">
      <c r="A5" s="30" t="s">
        <v>13</v>
      </c>
      <c r="B5" s="31" t="s">
        <v>4</v>
      </c>
      <c r="C5" s="32" t="s">
        <v>5</v>
      </c>
      <c r="D5" s="33" t="s">
        <v>7</v>
      </c>
      <c r="E5" s="31"/>
      <c r="F5" s="31" t="s">
        <v>16</v>
      </c>
      <c r="G5" s="31"/>
      <c r="H5" s="32" t="s">
        <v>6</v>
      </c>
      <c r="I5" s="34"/>
      <c r="K5" s="3"/>
      <c r="L5" s="3"/>
      <c r="M5" s="3"/>
      <c r="N5" s="3"/>
      <c r="O5" s="3"/>
      <c r="P5" s="3"/>
      <c r="Q5" s="3"/>
    </row>
    <row r="6" spans="1:17" x14ac:dyDescent="0.25">
      <c r="A6" s="28">
        <v>1</v>
      </c>
      <c r="B6" s="22">
        <f>WORKDAY(C2-1,1)</f>
        <v>42186</v>
      </c>
      <c r="C6" s="29">
        <f t="shared" ref="C6:C28" si="0">IF(B6="","",B6)</f>
        <v>42186</v>
      </c>
      <c r="D6" s="45"/>
      <c r="E6" s="23"/>
      <c r="F6" s="24" t="str">
        <f>IF(D6="","",D6-$F$4)</f>
        <v/>
      </c>
      <c r="G6" s="23"/>
      <c r="H6" s="26">
        <f>D6</f>
        <v>0</v>
      </c>
      <c r="I6" s="25"/>
      <c r="K6" s="3"/>
      <c r="L6" s="3"/>
      <c r="M6" s="3"/>
      <c r="N6" s="3"/>
      <c r="O6" s="3"/>
      <c r="P6" s="3"/>
      <c r="Q6" s="3"/>
    </row>
    <row r="7" spans="1:17" x14ac:dyDescent="0.25">
      <c r="A7" s="28">
        <f>A6+1</f>
        <v>2</v>
      </c>
      <c r="B7" s="22">
        <f>IF(WEEKDAY(B6+1)&gt;1,IF(WEEKDAY(B6+1)&lt;7,B6+1,B6+3),B6+3)</f>
        <v>42187</v>
      </c>
      <c r="C7" s="29">
        <f t="shared" si="0"/>
        <v>42187</v>
      </c>
      <c r="D7" s="45"/>
      <c r="E7" s="23"/>
      <c r="F7" s="24" t="str">
        <f t="shared" ref="F7:F26" si="1">IF(D7="","",D7-$F$4)</f>
        <v/>
      </c>
      <c r="G7" s="23"/>
      <c r="H7" s="26">
        <f>D7+H6</f>
        <v>0</v>
      </c>
      <c r="I7" s="25"/>
      <c r="K7" s="4"/>
      <c r="L7" s="4"/>
      <c r="M7" s="4"/>
      <c r="N7" s="4"/>
      <c r="O7" s="4"/>
      <c r="P7" s="4"/>
      <c r="Q7" s="4"/>
    </row>
    <row r="8" spans="1:17" x14ac:dyDescent="0.25">
      <c r="A8" s="28">
        <f t="shared" ref="A8:A26" si="2">A7+1</f>
        <v>3</v>
      </c>
      <c r="B8" s="22">
        <f>IF(WEEKDAY(B7+1)&gt;1,IF(WEEKDAY(B7+1)&lt;7,B7+1,B7+3),B7+3)</f>
        <v>42188</v>
      </c>
      <c r="C8" s="29">
        <f t="shared" si="0"/>
        <v>42188</v>
      </c>
      <c r="D8" s="45"/>
      <c r="E8" s="23"/>
      <c r="F8" s="24" t="str">
        <f t="shared" si="1"/>
        <v/>
      </c>
      <c r="G8" s="23"/>
      <c r="H8" s="26">
        <f t="shared" ref="H8:H26" si="3">D8+H7</f>
        <v>0</v>
      </c>
      <c r="I8" s="25"/>
    </row>
    <row r="9" spans="1:17" x14ac:dyDescent="0.25">
      <c r="A9" s="28">
        <f t="shared" si="2"/>
        <v>4</v>
      </c>
      <c r="B9" s="22">
        <f t="shared" ref="B9:B26" si="4">IF(WEEKDAY(B8+1)&gt;1,IF(WEEKDAY(B8+1)&lt;7,B8+1,B8+3),B8+3)</f>
        <v>42191</v>
      </c>
      <c r="C9" s="29">
        <f t="shared" si="0"/>
        <v>42191</v>
      </c>
      <c r="D9" s="45"/>
      <c r="E9" s="23"/>
      <c r="F9" s="24" t="str">
        <f t="shared" si="1"/>
        <v/>
      </c>
      <c r="G9" s="23"/>
      <c r="H9" s="26">
        <f t="shared" si="3"/>
        <v>0</v>
      </c>
      <c r="I9" s="25"/>
      <c r="K9" s="3"/>
      <c r="L9" s="3"/>
      <c r="M9" s="3"/>
      <c r="N9" s="3"/>
      <c r="O9" s="3"/>
      <c r="P9" s="3"/>
      <c r="Q9" s="3"/>
    </row>
    <row r="10" spans="1:17" x14ac:dyDescent="0.25">
      <c r="A10" s="28">
        <f t="shared" si="2"/>
        <v>5</v>
      </c>
      <c r="B10" s="22">
        <f t="shared" si="4"/>
        <v>42192</v>
      </c>
      <c r="C10" s="29">
        <f t="shared" si="0"/>
        <v>42192</v>
      </c>
      <c r="D10" s="45"/>
      <c r="E10" s="23"/>
      <c r="F10" s="24" t="str">
        <f t="shared" si="1"/>
        <v/>
      </c>
      <c r="G10" s="23"/>
      <c r="H10" s="26">
        <f t="shared" si="3"/>
        <v>0</v>
      </c>
      <c r="I10" s="25"/>
      <c r="K10" s="3"/>
      <c r="L10" s="3"/>
      <c r="M10" s="3"/>
      <c r="N10" s="3"/>
      <c r="O10" s="3"/>
      <c r="P10" s="3"/>
      <c r="Q10" s="3"/>
    </row>
    <row r="11" spans="1:17" x14ac:dyDescent="0.25">
      <c r="A11" s="28">
        <f t="shared" si="2"/>
        <v>6</v>
      </c>
      <c r="B11" s="22">
        <f t="shared" si="4"/>
        <v>42193</v>
      </c>
      <c r="C11" s="29">
        <f t="shared" si="0"/>
        <v>42193</v>
      </c>
      <c r="D11" s="45"/>
      <c r="E11" s="23"/>
      <c r="F11" s="24" t="str">
        <f t="shared" si="1"/>
        <v/>
      </c>
      <c r="G11" s="23"/>
      <c r="H11" s="26">
        <f t="shared" si="3"/>
        <v>0</v>
      </c>
      <c r="I11" s="25"/>
      <c r="K11" s="4"/>
      <c r="L11" s="4"/>
      <c r="M11" s="4"/>
      <c r="N11" s="4"/>
      <c r="O11" s="4"/>
      <c r="P11" s="4"/>
      <c r="Q11" s="4"/>
    </row>
    <row r="12" spans="1:17" x14ac:dyDescent="0.25">
      <c r="A12" s="28">
        <f t="shared" si="2"/>
        <v>7</v>
      </c>
      <c r="B12" s="22">
        <f t="shared" si="4"/>
        <v>42194</v>
      </c>
      <c r="C12" s="29">
        <f t="shared" si="0"/>
        <v>42194</v>
      </c>
      <c r="D12" s="45"/>
      <c r="E12" s="23"/>
      <c r="F12" s="24" t="str">
        <f t="shared" si="1"/>
        <v/>
      </c>
      <c r="G12" s="23"/>
      <c r="H12" s="26">
        <f t="shared" si="3"/>
        <v>0</v>
      </c>
      <c r="I12" s="25"/>
    </row>
    <row r="13" spans="1:17" x14ac:dyDescent="0.25">
      <c r="A13" s="28">
        <f t="shared" si="2"/>
        <v>8</v>
      </c>
      <c r="B13" s="22">
        <f t="shared" si="4"/>
        <v>42195</v>
      </c>
      <c r="C13" s="29">
        <f t="shared" si="0"/>
        <v>42195</v>
      </c>
      <c r="D13" s="45"/>
      <c r="E13" s="23"/>
      <c r="F13" s="24" t="str">
        <f t="shared" si="1"/>
        <v/>
      </c>
      <c r="G13" s="23"/>
      <c r="H13" s="26">
        <f t="shared" si="3"/>
        <v>0</v>
      </c>
      <c r="I13" s="25"/>
    </row>
    <row r="14" spans="1:17" x14ac:dyDescent="0.25">
      <c r="A14" s="28">
        <f t="shared" si="2"/>
        <v>9</v>
      </c>
      <c r="B14" s="22">
        <f t="shared" si="4"/>
        <v>42198</v>
      </c>
      <c r="C14" s="29">
        <f t="shared" si="0"/>
        <v>42198</v>
      </c>
      <c r="D14" s="45"/>
      <c r="E14" s="23"/>
      <c r="F14" s="24" t="str">
        <f t="shared" si="1"/>
        <v/>
      </c>
      <c r="G14" s="23"/>
      <c r="H14" s="26">
        <f t="shared" si="3"/>
        <v>0</v>
      </c>
      <c r="I14" s="25"/>
    </row>
    <row r="15" spans="1:17" x14ac:dyDescent="0.25">
      <c r="A15" s="28">
        <f t="shared" si="2"/>
        <v>10</v>
      </c>
      <c r="B15" s="22">
        <f t="shared" si="4"/>
        <v>42199</v>
      </c>
      <c r="C15" s="29">
        <f t="shared" si="0"/>
        <v>42199</v>
      </c>
      <c r="D15" s="45"/>
      <c r="E15" s="23"/>
      <c r="F15" s="24" t="str">
        <f t="shared" si="1"/>
        <v/>
      </c>
      <c r="G15" s="23"/>
      <c r="H15" s="26">
        <f t="shared" si="3"/>
        <v>0</v>
      </c>
      <c r="I15" s="25"/>
    </row>
    <row r="16" spans="1:17" x14ac:dyDescent="0.25">
      <c r="A16" s="28">
        <f t="shared" si="2"/>
        <v>11</v>
      </c>
      <c r="B16" s="22">
        <f t="shared" si="4"/>
        <v>42200</v>
      </c>
      <c r="C16" s="29">
        <f t="shared" si="0"/>
        <v>42200</v>
      </c>
      <c r="D16" s="45"/>
      <c r="E16" s="23"/>
      <c r="F16" s="24" t="str">
        <f t="shared" si="1"/>
        <v/>
      </c>
      <c r="G16" s="23"/>
      <c r="H16" s="26">
        <f t="shared" si="3"/>
        <v>0</v>
      </c>
      <c r="I16" s="25"/>
    </row>
    <row r="17" spans="1:9" x14ac:dyDescent="0.25">
      <c r="A17" s="28">
        <f t="shared" si="2"/>
        <v>12</v>
      </c>
      <c r="B17" s="22">
        <f t="shared" si="4"/>
        <v>42201</v>
      </c>
      <c r="C17" s="29">
        <f t="shared" si="0"/>
        <v>42201</v>
      </c>
      <c r="D17" s="45"/>
      <c r="E17" s="23"/>
      <c r="F17" s="24" t="str">
        <f t="shared" si="1"/>
        <v/>
      </c>
      <c r="G17" s="23"/>
      <c r="H17" s="26">
        <f t="shared" si="3"/>
        <v>0</v>
      </c>
      <c r="I17" s="25"/>
    </row>
    <row r="18" spans="1:9" x14ac:dyDescent="0.25">
      <c r="A18" s="28">
        <f t="shared" si="2"/>
        <v>13</v>
      </c>
      <c r="B18" s="22">
        <f t="shared" si="4"/>
        <v>42202</v>
      </c>
      <c r="C18" s="29">
        <f t="shared" si="0"/>
        <v>42202</v>
      </c>
      <c r="D18" s="45"/>
      <c r="E18" s="23"/>
      <c r="F18" s="24" t="str">
        <f t="shared" si="1"/>
        <v/>
      </c>
      <c r="G18" s="23"/>
      <c r="H18" s="26">
        <f t="shared" si="3"/>
        <v>0</v>
      </c>
      <c r="I18" s="25"/>
    </row>
    <row r="19" spans="1:9" x14ac:dyDescent="0.25">
      <c r="A19" s="28">
        <f t="shared" si="2"/>
        <v>14</v>
      </c>
      <c r="B19" s="22">
        <f t="shared" si="4"/>
        <v>42205</v>
      </c>
      <c r="C19" s="29">
        <f t="shared" si="0"/>
        <v>42205</v>
      </c>
      <c r="D19" s="45"/>
      <c r="E19" s="23"/>
      <c r="F19" s="24" t="str">
        <f t="shared" si="1"/>
        <v/>
      </c>
      <c r="G19" s="23"/>
      <c r="H19" s="26">
        <f t="shared" si="3"/>
        <v>0</v>
      </c>
      <c r="I19" s="25"/>
    </row>
    <row r="20" spans="1:9" x14ac:dyDescent="0.25">
      <c r="A20" s="28">
        <f t="shared" si="2"/>
        <v>15</v>
      </c>
      <c r="B20" s="22">
        <f t="shared" si="4"/>
        <v>42206</v>
      </c>
      <c r="C20" s="29">
        <f t="shared" si="0"/>
        <v>42206</v>
      </c>
      <c r="D20" s="45"/>
      <c r="E20" s="23"/>
      <c r="F20" s="24" t="str">
        <f t="shared" si="1"/>
        <v/>
      </c>
      <c r="G20" s="23"/>
      <c r="H20" s="26">
        <f t="shared" si="3"/>
        <v>0</v>
      </c>
      <c r="I20" s="25"/>
    </row>
    <row r="21" spans="1:9" x14ac:dyDescent="0.25">
      <c r="A21" s="28">
        <f t="shared" si="2"/>
        <v>16</v>
      </c>
      <c r="B21" s="22">
        <f t="shared" si="4"/>
        <v>42207</v>
      </c>
      <c r="C21" s="29">
        <f t="shared" si="0"/>
        <v>42207</v>
      </c>
      <c r="D21" s="45"/>
      <c r="E21" s="23"/>
      <c r="F21" s="24" t="str">
        <f t="shared" si="1"/>
        <v/>
      </c>
      <c r="G21" s="23"/>
      <c r="H21" s="26">
        <f t="shared" si="3"/>
        <v>0</v>
      </c>
      <c r="I21" s="25"/>
    </row>
    <row r="22" spans="1:9" x14ac:dyDescent="0.25">
      <c r="A22" s="28">
        <f t="shared" si="2"/>
        <v>17</v>
      </c>
      <c r="B22" s="22">
        <f t="shared" si="4"/>
        <v>42208</v>
      </c>
      <c r="C22" s="29">
        <f t="shared" si="0"/>
        <v>42208</v>
      </c>
      <c r="D22" s="45"/>
      <c r="E22" s="23"/>
      <c r="F22" s="24" t="str">
        <f t="shared" si="1"/>
        <v/>
      </c>
      <c r="G22" s="23"/>
      <c r="H22" s="26">
        <f t="shared" si="3"/>
        <v>0</v>
      </c>
      <c r="I22" s="25"/>
    </row>
    <row r="23" spans="1:9" x14ac:dyDescent="0.25">
      <c r="A23" s="28">
        <f t="shared" si="2"/>
        <v>18</v>
      </c>
      <c r="B23" s="22">
        <f t="shared" si="4"/>
        <v>42209</v>
      </c>
      <c r="C23" s="29">
        <f t="shared" si="0"/>
        <v>42209</v>
      </c>
      <c r="D23" s="45"/>
      <c r="E23" s="23"/>
      <c r="F23" s="24" t="str">
        <f t="shared" si="1"/>
        <v/>
      </c>
      <c r="G23" s="23"/>
      <c r="H23" s="26">
        <f t="shared" si="3"/>
        <v>0</v>
      </c>
      <c r="I23" s="25"/>
    </row>
    <row r="24" spans="1:9" x14ac:dyDescent="0.25">
      <c r="A24" s="28">
        <f t="shared" si="2"/>
        <v>19</v>
      </c>
      <c r="B24" s="22">
        <f t="shared" si="4"/>
        <v>42212</v>
      </c>
      <c r="C24" s="29">
        <f t="shared" si="0"/>
        <v>42212</v>
      </c>
      <c r="D24" s="45"/>
      <c r="E24" s="23"/>
      <c r="F24" s="24" t="str">
        <f t="shared" si="1"/>
        <v/>
      </c>
      <c r="G24" s="23"/>
      <c r="H24" s="26">
        <f t="shared" si="3"/>
        <v>0</v>
      </c>
      <c r="I24" s="25"/>
    </row>
    <row r="25" spans="1:9" x14ac:dyDescent="0.25">
      <c r="A25" s="28">
        <f t="shared" si="2"/>
        <v>20</v>
      </c>
      <c r="B25" s="22">
        <f t="shared" si="4"/>
        <v>42213</v>
      </c>
      <c r="C25" s="29">
        <f t="shared" si="0"/>
        <v>42213</v>
      </c>
      <c r="D25" s="45"/>
      <c r="E25" s="23"/>
      <c r="F25" s="24" t="str">
        <f t="shared" si="1"/>
        <v/>
      </c>
      <c r="G25" s="23"/>
      <c r="H25" s="26">
        <f t="shared" si="3"/>
        <v>0</v>
      </c>
      <c r="I25" s="25"/>
    </row>
    <row r="26" spans="1:9" x14ac:dyDescent="0.25">
      <c r="A26" s="28">
        <f t="shared" si="2"/>
        <v>21</v>
      </c>
      <c r="B26" s="22">
        <f t="shared" si="4"/>
        <v>42214</v>
      </c>
      <c r="C26" s="29">
        <f t="shared" si="0"/>
        <v>42214</v>
      </c>
      <c r="D26" s="45"/>
      <c r="E26" s="23"/>
      <c r="F26" s="24" t="str">
        <f t="shared" si="1"/>
        <v/>
      </c>
      <c r="G26" s="23"/>
      <c r="H26" s="26">
        <f t="shared" si="3"/>
        <v>0</v>
      </c>
      <c r="I26" s="25"/>
    </row>
    <row r="27" spans="1:9" x14ac:dyDescent="0.25">
      <c r="A27" s="28">
        <f t="shared" ref="A27:A28" si="5">A26+1</f>
        <v>22</v>
      </c>
      <c r="B27" s="22">
        <f t="shared" ref="B27:B28" si="6">IF(WEEKDAY(B26+1)&gt;1,IF(WEEKDAY(B26+1)&lt;7,B26+1,B26+3),B26+3)</f>
        <v>42215</v>
      </c>
      <c r="C27" s="29">
        <f t="shared" si="0"/>
        <v>42215</v>
      </c>
      <c r="D27" s="45"/>
      <c r="E27" s="23"/>
      <c r="F27" s="24" t="str">
        <f t="shared" ref="F27:F28" si="7">IF(D27="","",D27-$F$4)</f>
        <v/>
      </c>
      <c r="G27" s="23"/>
      <c r="H27" s="26">
        <f t="shared" ref="H27:H28" si="8">D27+H26</f>
        <v>0</v>
      </c>
      <c r="I27" s="25"/>
    </row>
    <row r="28" spans="1:9" x14ac:dyDescent="0.25">
      <c r="A28" s="28">
        <f t="shared" si="5"/>
        <v>23</v>
      </c>
      <c r="B28" s="22">
        <f t="shared" si="6"/>
        <v>42216</v>
      </c>
      <c r="C28" s="29">
        <f t="shared" si="0"/>
        <v>42216</v>
      </c>
      <c r="D28" s="45"/>
      <c r="E28" s="23"/>
      <c r="F28" s="24" t="str">
        <f t="shared" si="7"/>
        <v/>
      </c>
      <c r="G28" s="23"/>
      <c r="H28" s="26">
        <f t="shared" si="8"/>
        <v>0</v>
      </c>
      <c r="I28" s="25"/>
    </row>
    <row r="29" spans="1:9" x14ac:dyDescent="0.25">
      <c r="A29" s="28"/>
      <c r="B29" s="22"/>
      <c r="C29" s="29"/>
      <c r="D29" s="45"/>
      <c r="E29" s="23"/>
      <c r="F29" s="24" t="str">
        <f>IF(B29="","",D29-$F$4)</f>
        <v/>
      </c>
      <c r="G29" s="23"/>
      <c r="H29" s="26"/>
      <c r="I29" s="25"/>
    </row>
    <row r="30" spans="1:9" x14ac:dyDescent="0.25">
      <c r="A30" s="28"/>
      <c r="B30" s="22" t="s">
        <v>10</v>
      </c>
      <c r="C30" s="26"/>
      <c r="D30" s="45"/>
      <c r="E30" s="23"/>
      <c r="F30" s="24"/>
      <c r="G30" s="23"/>
      <c r="H30" s="26"/>
      <c r="I30" s="25"/>
    </row>
    <row r="31" spans="1:9" x14ac:dyDescent="0.25">
      <c r="A31" s="28">
        <f>1</f>
        <v>1</v>
      </c>
      <c r="B31" s="22"/>
      <c r="C31" s="29" t="str">
        <f>IF(B31="","",B31)</f>
        <v/>
      </c>
      <c r="D31" s="45"/>
      <c r="E31" s="23"/>
      <c r="F31" s="24" t="str">
        <f>IF(B31="","",D31-$F$4)</f>
        <v/>
      </c>
      <c r="G31" s="23"/>
      <c r="H31" s="26">
        <f>IF(B31="",0,F31)</f>
        <v>0</v>
      </c>
      <c r="I31" s="25"/>
    </row>
    <row r="32" spans="1:9" x14ac:dyDescent="0.25">
      <c r="A32" s="28">
        <f t="shared" ref="A32:A35" si="9">A31+1</f>
        <v>2</v>
      </c>
      <c r="B32" s="22"/>
      <c r="C32" s="26"/>
      <c r="D32" s="45"/>
      <c r="E32" s="23"/>
      <c r="F32" s="24" t="str">
        <f>IF(B32="","",D32-$F$4)</f>
        <v/>
      </c>
      <c r="G32" s="23"/>
      <c r="H32" s="26">
        <f>IF(B32="",0,F32+H31)</f>
        <v>0</v>
      </c>
      <c r="I32" s="25"/>
    </row>
    <row r="33" spans="1:9" x14ac:dyDescent="0.25">
      <c r="A33" s="28">
        <f t="shared" si="9"/>
        <v>3</v>
      </c>
      <c r="B33" s="22"/>
      <c r="C33" s="26"/>
      <c r="D33" s="45"/>
      <c r="E33" s="23"/>
      <c r="F33" s="24" t="str">
        <f>IF(B33="","",D33-$F$4)</f>
        <v/>
      </c>
      <c r="G33" s="23"/>
      <c r="H33" s="26">
        <f t="shared" ref="H33:H35" si="10">IF(B33="",0,F33+H32)</f>
        <v>0</v>
      </c>
      <c r="I33" s="25"/>
    </row>
    <row r="34" spans="1:9" x14ac:dyDescent="0.25">
      <c r="A34" s="28">
        <f t="shared" si="9"/>
        <v>4</v>
      </c>
      <c r="B34" s="22"/>
      <c r="C34" s="26"/>
      <c r="D34" s="45"/>
      <c r="E34" s="23"/>
      <c r="F34" s="24" t="str">
        <f>IF(B34="","",D34-$F$4)</f>
        <v/>
      </c>
      <c r="G34" s="23"/>
      <c r="H34" s="26">
        <f t="shared" si="10"/>
        <v>0</v>
      </c>
      <c r="I34" s="25"/>
    </row>
    <row r="35" spans="1:9" ht="15.75" thickBot="1" x14ac:dyDescent="0.3">
      <c r="A35" s="35">
        <f t="shared" si="9"/>
        <v>5</v>
      </c>
      <c r="B35" s="36"/>
      <c r="C35" s="37"/>
      <c r="D35" s="46"/>
      <c r="E35" s="38"/>
      <c r="F35" s="39" t="str">
        <f>IF(B35="","",D35-$F$4)</f>
        <v/>
      </c>
      <c r="G35" s="38"/>
      <c r="H35" s="37">
        <f t="shared" si="10"/>
        <v>0</v>
      </c>
      <c r="I35" s="40"/>
    </row>
    <row r="36" spans="1:9" x14ac:dyDescent="0.25">
      <c r="A36" s="47"/>
      <c r="B36" s="11"/>
      <c r="C36" s="48"/>
      <c r="D36" s="47"/>
      <c r="E36" s="12"/>
      <c r="F36" s="49" t="s">
        <v>15</v>
      </c>
      <c r="G36" s="50"/>
      <c r="H36" s="51" t="s">
        <v>14</v>
      </c>
      <c r="I36" s="52"/>
    </row>
    <row r="37" spans="1:9" ht="15.75" thickBot="1" x14ac:dyDescent="0.3">
      <c r="A37" s="53"/>
      <c r="B37" s="16"/>
      <c r="C37" s="54"/>
      <c r="D37" s="55" t="s">
        <v>6</v>
      </c>
      <c r="E37" s="56"/>
      <c r="F37" s="57">
        <f>SUM(F6:F35)</f>
        <v>0</v>
      </c>
      <c r="G37" s="58"/>
      <c r="H37" s="59">
        <f>SUM(D6:D35)</f>
        <v>0</v>
      </c>
      <c r="I37" s="60"/>
    </row>
    <row r="38" spans="1:9" x14ac:dyDescent="0.25">
      <c r="B38" s="3"/>
    </row>
  </sheetData>
  <mergeCells count="2">
    <mergeCell ref="E1:H1"/>
    <mergeCell ref="I3:I4"/>
  </mergeCells>
  <hyperlinks>
    <hyperlink ref="I1" r:id="rId1"/>
  </hyperlinks>
  <pageMargins left="0.7" right="0.7" top="0.75" bottom="0.75" header="0.3" footer="0.3"/>
  <pageSetup paperSize="9" scale="86" orientation="portrait" horizontalDpi="0" verticalDpi="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zoomScaleNormal="100" zoomScaleSheetLayoutView="115" workbookViewId="0">
      <selection activeCell="A27" sqref="A27:C27"/>
    </sheetView>
  </sheetViews>
  <sheetFormatPr defaultRowHeight="15" x14ac:dyDescent="0.25"/>
  <cols>
    <col min="1" max="1" width="4.28515625" customWidth="1"/>
    <col min="2" max="2" width="13.140625" customWidth="1"/>
    <col min="3" max="3" width="13.28515625" customWidth="1"/>
    <col min="5" max="5" width="3.5703125" customWidth="1"/>
    <col min="6" max="6" width="8.5703125" customWidth="1"/>
    <col min="7" max="7" width="5.85546875" customWidth="1"/>
    <col min="8" max="8" width="10.85546875" customWidth="1"/>
    <col min="9" max="9" width="32" style="5" customWidth="1"/>
    <col min="11" max="11" width="11.28515625" customWidth="1"/>
    <col min="12" max="12" width="10.7109375" bestFit="1" customWidth="1"/>
    <col min="13" max="13" width="11.85546875" customWidth="1"/>
    <col min="14" max="14" width="10.5703125" customWidth="1"/>
    <col min="15" max="17" width="11.28515625" customWidth="1"/>
  </cols>
  <sheetData>
    <row r="1" spans="1:17" ht="18.75" x14ac:dyDescent="0.3">
      <c r="A1" s="6"/>
      <c r="B1" s="7" t="s">
        <v>0</v>
      </c>
      <c r="C1" s="8"/>
      <c r="D1" s="43"/>
      <c r="E1" s="76">
        <f>C2</f>
        <v>42217</v>
      </c>
      <c r="F1" s="76"/>
      <c r="G1" s="76"/>
      <c r="H1" s="77"/>
      <c r="I1" s="41" t="s">
        <v>1</v>
      </c>
      <c r="J1" s="1"/>
    </row>
    <row r="2" spans="1:17" ht="15.75" thickBot="1" x14ac:dyDescent="0.3">
      <c r="A2" s="13"/>
      <c r="B2" s="14" t="s">
        <v>12</v>
      </c>
      <c r="C2" s="20">
        <f>DATEVALUE("1/8/"&amp;'Start page'!C3)</f>
        <v>42217</v>
      </c>
      <c r="D2" s="44"/>
      <c r="E2" s="14"/>
      <c r="F2" s="17"/>
      <c r="G2" s="17"/>
      <c r="H2" s="42"/>
      <c r="I2" s="15"/>
      <c r="K2" s="3"/>
      <c r="L2" s="3"/>
      <c r="M2" s="3"/>
      <c r="N2" s="3"/>
      <c r="O2" s="3"/>
      <c r="P2" s="3"/>
      <c r="Q2" s="3"/>
    </row>
    <row r="3" spans="1:17" ht="30" x14ac:dyDescent="0.25">
      <c r="A3" s="6"/>
      <c r="B3" s="18" t="s">
        <v>11</v>
      </c>
      <c r="C3" s="27"/>
      <c r="D3" s="6"/>
      <c r="E3" s="18"/>
      <c r="F3" s="18" t="s">
        <v>8</v>
      </c>
      <c r="G3" s="18"/>
      <c r="H3" s="19" t="s">
        <v>2</v>
      </c>
      <c r="I3" s="78" t="s">
        <v>3</v>
      </c>
      <c r="K3" s="4"/>
      <c r="L3" s="4"/>
      <c r="M3" s="4"/>
      <c r="N3" s="4"/>
      <c r="O3" s="4"/>
      <c r="P3" s="4"/>
      <c r="Q3" s="4"/>
    </row>
    <row r="4" spans="1:17" ht="15.75" thickBot="1" x14ac:dyDescent="0.3">
      <c r="A4" s="9"/>
      <c r="B4" s="10"/>
      <c r="C4" s="21"/>
      <c r="D4" s="9"/>
      <c r="E4" s="10"/>
      <c r="F4" s="75">
        <f>'Start page'!C4</f>
        <v>8.1999999999999993</v>
      </c>
      <c r="G4" s="10" t="s">
        <v>9</v>
      </c>
      <c r="H4" s="21"/>
      <c r="I4" s="79"/>
    </row>
    <row r="5" spans="1:17" ht="30" x14ac:dyDescent="0.25">
      <c r="A5" s="30" t="s">
        <v>13</v>
      </c>
      <c r="B5" s="31" t="s">
        <v>4</v>
      </c>
      <c r="C5" s="32" t="s">
        <v>5</v>
      </c>
      <c r="D5" s="33" t="s">
        <v>7</v>
      </c>
      <c r="E5" s="31"/>
      <c r="F5" s="31" t="s">
        <v>16</v>
      </c>
      <c r="G5" s="31"/>
      <c r="H5" s="32" t="s">
        <v>6</v>
      </c>
      <c r="I5" s="34"/>
      <c r="K5" s="3"/>
      <c r="L5" s="3"/>
      <c r="M5" s="3"/>
      <c r="N5" s="3"/>
      <c r="O5" s="3"/>
      <c r="P5" s="3"/>
      <c r="Q5" s="3"/>
    </row>
    <row r="6" spans="1:17" x14ac:dyDescent="0.25">
      <c r="A6" s="28">
        <v>1</v>
      </c>
      <c r="B6" s="22">
        <f>WORKDAY(C2-1,1)</f>
        <v>42219</v>
      </c>
      <c r="C6" s="29">
        <f t="shared" ref="C6:C26" si="0">IF(B6="","",B6)</f>
        <v>42219</v>
      </c>
      <c r="D6" s="45"/>
      <c r="E6" s="23"/>
      <c r="F6" s="24" t="str">
        <f>IF(D6="","",D6-$F$4)</f>
        <v/>
      </c>
      <c r="G6" s="23"/>
      <c r="H6" s="26">
        <f>D6</f>
        <v>0</v>
      </c>
      <c r="I6" s="25"/>
      <c r="K6" s="3"/>
      <c r="L6" s="3"/>
      <c r="M6" s="3"/>
      <c r="N6" s="3"/>
      <c r="O6" s="3"/>
      <c r="P6" s="3"/>
      <c r="Q6" s="3"/>
    </row>
    <row r="7" spans="1:17" x14ac:dyDescent="0.25">
      <c r="A7" s="28">
        <f>A6+1</f>
        <v>2</v>
      </c>
      <c r="B7" s="22">
        <f>IF(WEEKDAY(B6+1)&gt;1,IF(WEEKDAY(B6+1)&lt;7,B6+1,B6+3),B6+3)</f>
        <v>42220</v>
      </c>
      <c r="C7" s="29">
        <f t="shared" si="0"/>
        <v>42220</v>
      </c>
      <c r="D7" s="45"/>
      <c r="E7" s="23"/>
      <c r="F7" s="24" t="str">
        <f t="shared" ref="F7:F27" si="1">IF(D7="","",D7-$F$4)</f>
        <v/>
      </c>
      <c r="G7" s="23"/>
      <c r="H7" s="26">
        <f>D7+H6</f>
        <v>0</v>
      </c>
      <c r="I7" s="25"/>
      <c r="K7" s="4"/>
      <c r="L7" s="4"/>
      <c r="M7" s="4"/>
      <c r="N7" s="4"/>
      <c r="O7" s="4"/>
      <c r="P7" s="4"/>
      <c r="Q7" s="4"/>
    </row>
    <row r="8" spans="1:17" x14ac:dyDescent="0.25">
      <c r="A8" s="28">
        <f t="shared" ref="A8:A26" si="2">A7+1</f>
        <v>3</v>
      </c>
      <c r="B8" s="22">
        <f>IF(WEEKDAY(B7+1)&gt;1,IF(WEEKDAY(B7+1)&lt;7,B7+1,B7+3),B7+3)</f>
        <v>42221</v>
      </c>
      <c r="C8" s="29">
        <f t="shared" si="0"/>
        <v>42221</v>
      </c>
      <c r="D8" s="45"/>
      <c r="E8" s="23"/>
      <c r="F8" s="24" t="str">
        <f t="shared" si="1"/>
        <v/>
      </c>
      <c r="G8" s="23"/>
      <c r="H8" s="26">
        <f t="shared" ref="H8:H27" si="3">D8+H7</f>
        <v>0</v>
      </c>
      <c r="I8" s="25"/>
    </row>
    <row r="9" spans="1:17" x14ac:dyDescent="0.25">
      <c r="A9" s="28">
        <f t="shared" si="2"/>
        <v>4</v>
      </c>
      <c r="B9" s="22">
        <f t="shared" ref="B9:B26" si="4">IF(WEEKDAY(B8+1)&gt;1,IF(WEEKDAY(B8+1)&lt;7,B8+1,B8+3),B8+3)</f>
        <v>42222</v>
      </c>
      <c r="C9" s="29">
        <f t="shared" si="0"/>
        <v>42222</v>
      </c>
      <c r="D9" s="45"/>
      <c r="E9" s="23"/>
      <c r="F9" s="24" t="str">
        <f t="shared" si="1"/>
        <v/>
      </c>
      <c r="G9" s="23"/>
      <c r="H9" s="26">
        <f t="shared" si="3"/>
        <v>0</v>
      </c>
      <c r="I9" s="25"/>
      <c r="K9" s="3"/>
      <c r="L9" s="3"/>
      <c r="M9" s="3"/>
      <c r="N9" s="3"/>
      <c r="O9" s="3"/>
      <c r="P9" s="3"/>
      <c r="Q9" s="3"/>
    </row>
    <row r="10" spans="1:17" x14ac:dyDescent="0.25">
      <c r="A10" s="28">
        <f t="shared" si="2"/>
        <v>5</v>
      </c>
      <c r="B10" s="22">
        <f t="shared" si="4"/>
        <v>42223</v>
      </c>
      <c r="C10" s="29">
        <f t="shared" si="0"/>
        <v>42223</v>
      </c>
      <c r="D10" s="45"/>
      <c r="E10" s="23"/>
      <c r="F10" s="24" t="str">
        <f t="shared" si="1"/>
        <v/>
      </c>
      <c r="G10" s="23"/>
      <c r="H10" s="26">
        <f t="shared" si="3"/>
        <v>0</v>
      </c>
      <c r="I10" s="25"/>
      <c r="K10" s="3"/>
      <c r="L10" s="3"/>
      <c r="M10" s="3"/>
      <c r="N10" s="3"/>
      <c r="O10" s="3"/>
      <c r="P10" s="3"/>
      <c r="Q10" s="3"/>
    </row>
    <row r="11" spans="1:17" x14ac:dyDescent="0.25">
      <c r="A11" s="28">
        <f t="shared" si="2"/>
        <v>6</v>
      </c>
      <c r="B11" s="22">
        <f t="shared" si="4"/>
        <v>42226</v>
      </c>
      <c r="C11" s="29">
        <f t="shared" si="0"/>
        <v>42226</v>
      </c>
      <c r="D11" s="45"/>
      <c r="E11" s="23"/>
      <c r="F11" s="24" t="str">
        <f t="shared" si="1"/>
        <v/>
      </c>
      <c r="G11" s="23"/>
      <c r="H11" s="26">
        <f t="shared" si="3"/>
        <v>0</v>
      </c>
      <c r="I11" s="25"/>
      <c r="K11" s="4"/>
      <c r="L11" s="4"/>
      <c r="M11" s="4"/>
      <c r="N11" s="4"/>
      <c r="O11" s="4"/>
      <c r="P11" s="4"/>
      <c r="Q11" s="4"/>
    </row>
    <row r="12" spans="1:17" x14ac:dyDescent="0.25">
      <c r="A12" s="28">
        <f t="shared" si="2"/>
        <v>7</v>
      </c>
      <c r="B12" s="22">
        <f t="shared" si="4"/>
        <v>42227</v>
      </c>
      <c r="C12" s="29">
        <f t="shared" si="0"/>
        <v>42227</v>
      </c>
      <c r="D12" s="45"/>
      <c r="E12" s="23"/>
      <c r="F12" s="24" t="str">
        <f t="shared" si="1"/>
        <v/>
      </c>
      <c r="G12" s="23"/>
      <c r="H12" s="26">
        <f t="shared" si="3"/>
        <v>0</v>
      </c>
      <c r="I12" s="25"/>
    </row>
    <row r="13" spans="1:17" x14ac:dyDescent="0.25">
      <c r="A13" s="28">
        <f t="shared" si="2"/>
        <v>8</v>
      </c>
      <c r="B13" s="22">
        <f t="shared" si="4"/>
        <v>42228</v>
      </c>
      <c r="C13" s="29">
        <f t="shared" si="0"/>
        <v>42228</v>
      </c>
      <c r="D13" s="45"/>
      <c r="E13" s="23"/>
      <c r="F13" s="24" t="str">
        <f t="shared" si="1"/>
        <v/>
      </c>
      <c r="G13" s="23"/>
      <c r="H13" s="26">
        <f t="shared" si="3"/>
        <v>0</v>
      </c>
      <c r="I13" s="25"/>
    </row>
    <row r="14" spans="1:17" x14ac:dyDescent="0.25">
      <c r="A14" s="28">
        <f t="shared" si="2"/>
        <v>9</v>
      </c>
      <c r="B14" s="22">
        <f t="shared" si="4"/>
        <v>42229</v>
      </c>
      <c r="C14" s="29">
        <f t="shared" si="0"/>
        <v>42229</v>
      </c>
      <c r="D14" s="45"/>
      <c r="E14" s="23"/>
      <c r="F14" s="24" t="str">
        <f t="shared" si="1"/>
        <v/>
      </c>
      <c r="G14" s="23"/>
      <c r="H14" s="26">
        <f t="shared" si="3"/>
        <v>0</v>
      </c>
      <c r="I14" s="25"/>
    </row>
    <row r="15" spans="1:17" x14ac:dyDescent="0.25">
      <c r="A15" s="28">
        <f t="shared" si="2"/>
        <v>10</v>
      </c>
      <c r="B15" s="22">
        <f t="shared" si="4"/>
        <v>42230</v>
      </c>
      <c r="C15" s="29">
        <f t="shared" si="0"/>
        <v>42230</v>
      </c>
      <c r="D15" s="45"/>
      <c r="E15" s="23"/>
      <c r="F15" s="24" t="str">
        <f t="shared" si="1"/>
        <v/>
      </c>
      <c r="G15" s="23"/>
      <c r="H15" s="26">
        <f t="shared" si="3"/>
        <v>0</v>
      </c>
      <c r="I15" s="25"/>
    </row>
    <row r="16" spans="1:17" x14ac:dyDescent="0.25">
      <c r="A16" s="28">
        <f t="shared" si="2"/>
        <v>11</v>
      </c>
      <c r="B16" s="22">
        <f t="shared" si="4"/>
        <v>42233</v>
      </c>
      <c r="C16" s="29">
        <f t="shared" si="0"/>
        <v>42233</v>
      </c>
      <c r="D16" s="45"/>
      <c r="E16" s="23"/>
      <c r="F16" s="24" t="str">
        <f t="shared" si="1"/>
        <v/>
      </c>
      <c r="G16" s="23"/>
      <c r="H16" s="26">
        <f t="shared" si="3"/>
        <v>0</v>
      </c>
      <c r="I16" s="25"/>
    </row>
    <row r="17" spans="1:9" x14ac:dyDescent="0.25">
      <c r="A17" s="28">
        <f t="shared" si="2"/>
        <v>12</v>
      </c>
      <c r="B17" s="22">
        <f t="shared" si="4"/>
        <v>42234</v>
      </c>
      <c r="C17" s="29">
        <f t="shared" si="0"/>
        <v>42234</v>
      </c>
      <c r="D17" s="45"/>
      <c r="E17" s="23"/>
      <c r="F17" s="24" t="str">
        <f t="shared" si="1"/>
        <v/>
      </c>
      <c r="G17" s="23"/>
      <c r="H17" s="26">
        <f t="shared" si="3"/>
        <v>0</v>
      </c>
      <c r="I17" s="25"/>
    </row>
    <row r="18" spans="1:9" x14ac:dyDescent="0.25">
      <c r="A18" s="28">
        <f t="shared" si="2"/>
        <v>13</v>
      </c>
      <c r="B18" s="22">
        <f t="shared" si="4"/>
        <v>42235</v>
      </c>
      <c r="C18" s="29">
        <f t="shared" si="0"/>
        <v>42235</v>
      </c>
      <c r="D18" s="45"/>
      <c r="E18" s="23"/>
      <c r="F18" s="24" t="str">
        <f t="shared" si="1"/>
        <v/>
      </c>
      <c r="G18" s="23"/>
      <c r="H18" s="26">
        <f t="shared" si="3"/>
        <v>0</v>
      </c>
      <c r="I18" s="25"/>
    </row>
    <row r="19" spans="1:9" x14ac:dyDescent="0.25">
      <c r="A19" s="28">
        <f t="shared" si="2"/>
        <v>14</v>
      </c>
      <c r="B19" s="22">
        <f t="shared" si="4"/>
        <v>42236</v>
      </c>
      <c r="C19" s="29">
        <f t="shared" si="0"/>
        <v>42236</v>
      </c>
      <c r="D19" s="45"/>
      <c r="E19" s="23"/>
      <c r="F19" s="24" t="str">
        <f t="shared" si="1"/>
        <v/>
      </c>
      <c r="G19" s="23"/>
      <c r="H19" s="26">
        <f t="shared" si="3"/>
        <v>0</v>
      </c>
      <c r="I19" s="25"/>
    </row>
    <row r="20" spans="1:9" x14ac:dyDescent="0.25">
      <c r="A20" s="28">
        <f t="shared" si="2"/>
        <v>15</v>
      </c>
      <c r="B20" s="22">
        <f t="shared" si="4"/>
        <v>42237</v>
      </c>
      <c r="C20" s="29">
        <f t="shared" si="0"/>
        <v>42237</v>
      </c>
      <c r="D20" s="45"/>
      <c r="E20" s="23"/>
      <c r="F20" s="24" t="str">
        <f t="shared" si="1"/>
        <v/>
      </c>
      <c r="G20" s="23"/>
      <c r="H20" s="26">
        <f t="shared" si="3"/>
        <v>0</v>
      </c>
      <c r="I20" s="25"/>
    </row>
    <row r="21" spans="1:9" x14ac:dyDescent="0.25">
      <c r="A21" s="28">
        <f t="shared" si="2"/>
        <v>16</v>
      </c>
      <c r="B21" s="22">
        <f t="shared" si="4"/>
        <v>42240</v>
      </c>
      <c r="C21" s="29">
        <f t="shared" si="0"/>
        <v>42240</v>
      </c>
      <c r="D21" s="45"/>
      <c r="E21" s="23"/>
      <c r="F21" s="24" t="str">
        <f t="shared" si="1"/>
        <v/>
      </c>
      <c r="G21" s="23"/>
      <c r="H21" s="26">
        <f t="shared" si="3"/>
        <v>0</v>
      </c>
      <c r="I21" s="25"/>
    </row>
    <row r="22" spans="1:9" x14ac:dyDescent="0.25">
      <c r="A22" s="28">
        <f t="shared" si="2"/>
        <v>17</v>
      </c>
      <c r="B22" s="22">
        <f t="shared" si="4"/>
        <v>42241</v>
      </c>
      <c r="C22" s="29">
        <f t="shared" si="0"/>
        <v>42241</v>
      </c>
      <c r="D22" s="45"/>
      <c r="E22" s="23"/>
      <c r="F22" s="24" t="str">
        <f t="shared" si="1"/>
        <v/>
      </c>
      <c r="G22" s="23"/>
      <c r="H22" s="26">
        <f t="shared" si="3"/>
        <v>0</v>
      </c>
      <c r="I22" s="25"/>
    </row>
    <row r="23" spans="1:9" x14ac:dyDescent="0.25">
      <c r="A23" s="28">
        <f t="shared" si="2"/>
        <v>18</v>
      </c>
      <c r="B23" s="22">
        <f t="shared" si="4"/>
        <v>42242</v>
      </c>
      <c r="C23" s="29">
        <f t="shared" si="0"/>
        <v>42242</v>
      </c>
      <c r="D23" s="45"/>
      <c r="E23" s="23"/>
      <c r="F23" s="24" t="str">
        <f t="shared" si="1"/>
        <v/>
      </c>
      <c r="G23" s="23"/>
      <c r="H23" s="26">
        <f t="shared" si="3"/>
        <v>0</v>
      </c>
      <c r="I23" s="25"/>
    </row>
    <row r="24" spans="1:9" x14ac:dyDescent="0.25">
      <c r="A24" s="28">
        <f t="shared" si="2"/>
        <v>19</v>
      </c>
      <c r="B24" s="22">
        <f t="shared" si="4"/>
        <v>42243</v>
      </c>
      <c r="C24" s="29">
        <f t="shared" si="0"/>
        <v>42243</v>
      </c>
      <c r="D24" s="45"/>
      <c r="E24" s="23"/>
      <c r="F24" s="24" t="str">
        <f t="shared" si="1"/>
        <v/>
      </c>
      <c r="G24" s="23"/>
      <c r="H24" s="26">
        <f t="shared" si="3"/>
        <v>0</v>
      </c>
      <c r="I24" s="25"/>
    </row>
    <row r="25" spans="1:9" x14ac:dyDescent="0.25">
      <c r="A25" s="28">
        <f t="shared" si="2"/>
        <v>20</v>
      </c>
      <c r="B25" s="22">
        <f t="shared" si="4"/>
        <v>42244</v>
      </c>
      <c r="C25" s="29">
        <f t="shared" si="0"/>
        <v>42244</v>
      </c>
      <c r="D25" s="45"/>
      <c r="E25" s="23"/>
      <c r="F25" s="24" t="str">
        <f t="shared" si="1"/>
        <v/>
      </c>
      <c r="G25" s="23"/>
      <c r="H25" s="26">
        <f t="shared" si="3"/>
        <v>0</v>
      </c>
      <c r="I25" s="25"/>
    </row>
    <row r="26" spans="1:9" x14ac:dyDescent="0.25">
      <c r="A26" s="28">
        <f t="shared" si="2"/>
        <v>21</v>
      </c>
      <c r="B26" s="22">
        <f t="shared" si="4"/>
        <v>42247</v>
      </c>
      <c r="C26" s="29">
        <f t="shared" si="0"/>
        <v>42247</v>
      </c>
      <c r="D26" s="45"/>
      <c r="E26" s="23"/>
      <c r="F26" s="24" t="str">
        <f t="shared" si="1"/>
        <v/>
      </c>
      <c r="G26" s="23"/>
      <c r="H26" s="26">
        <f t="shared" si="3"/>
        <v>0</v>
      </c>
      <c r="I26" s="25"/>
    </row>
    <row r="27" spans="1:9" x14ac:dyDescent="0.25">
      <c r="A27" s="28"/>
      <c r="B27" s="22"/>
      <c r="C27" s="29"/>
      <c r="D27" s="45"/>
      <c r="E27" s="23"/>
      <c r="F27" s="24" t="str">
        <f t="shared" si="1"/>
        <v/>
      </c>
      <c r="G27" s="23"/>
      <c r="H27" s="26">
        <f t="shared" si="3"/>
        <v>0</v>
      </c>
      <c r="I27" s="25"/>
    </row>
    <row r="28" spans="1:9" x14ac:dyDescent="0.25">
      <c r="A28" s="28"/>
      <c r="B28" s="22"/>
      <c r="C28" s="29"/>
      <c r="D28" s="45"/>
      <c r="E28" s="23"/>
      <c r="F28" s="24"/>
      <c r="G28" s="23"/>
      <c r="H28" s="26"/>
      <c r="I28" s="25"/>
    </row>
    <row r="29" spans="1:9" x14ac:dyDescent="0.25">
      <c r="A29" s="28"/>
      <c r="B29" s="22"/>
      <c r="C29" s="29"/>
      <c r="D29" s="45"/>
      <c r="E29" s="23"/>
      <c r="F29" s="24" t="str">
        <f>IF(B29="","",D29-$F$4)</f>
        <v/>
      </c>
      <c r="G29" s="23"/>
      <c r="H29" s="26"/>
      <c r="I29" s="25"/>
    </row>
    <row r="30" spans="1:9" x14ac:dyDescent="0.25">
      <c r="A30" s="28"/>
      <c r="B30" s="22" t="s">
        <v>10</v>
      </c>
      <c r="C30" s="26"/>
      <c r="D30" s="45"/>
      <c r="E30" s="23"/>
      <c r="F30" s="24"/>
      <c r="G30" s="23"/>
      <c r="H30" s="26"/>
      <c r="I30" s="25"/>
    </row>
    <row r="31" spans="1:9" x14ac:dyDescent="0.25">
      <c r="A31" s="28">
        <f>1</f>
        <v>1</v>
      </c>
      <c r="B31" s="22"/>
      <c r="C31" s="29" t="str">
        <f>IF(B31="","",B31)</f>
        <v/>
      </c>
      <c r="D31" s="45"/>
      <c r="E31" s="23"/>
      <c r="F31" s="24" t="str">
        <f>IF(B31="","",D31-$F$4)</f>
        <v/>
      </c>
      <c r="G31" s="23"/>
      <c r="H31" s="26">
        <f>IF(B31="",0,F31)</f>
        <v>0</v>
      </c>
      <c r="I31" s="25"/>
    </row>
    <row r="32" spans="1:9" x14ac:dyDescent="0.25">
      <c r="A32" s="28">
        <f t="shared" ref="A32:A35" si="5">A31+1</f>
        <v>2</v>
      </c>
      <c r="B32" s="22"/>
      <c r="C32" s="26"/>
      <c r="D32" s="45"/>
      <c r="E32" s="23"/>
      <c r="F32" s="24" t="str">
        <f>IF(B32="","",D32-$F$4)</f>
        <v/>
      </c>
      <c r="G32" s="23"/>
      <c r="H32" s="26">
        <f>IF(B32="",0,F32+H31)</f>
        <v>0</v>
      </c>
      <c r="I32" s="25"/>
    </row>
    <row r="33" spans="1:9" x14ac:dyDescent="0.25">
      <c r="A33" s="28">
        <f t="shared" si="5"/>
        <v>3</v>
      </c>
      <c r="B33" s="22"/>
      <c r="C33" s="26"/>
      <c r="D33" s="45"/>
      <c r="E33" s="23"/>
      <c r="F33" s="24" t="str">
        <f>IF(B33="","",D33-$F$4)</f>
        <v/>
      </c>
      <c r="G33" s="23"/>
      <c r="H33" s="26">
        <f t="shared" ref="H33:H35" si="6">IF(B33="",0,F33+H32)</f>
        <v>0</v>
      </c>
      <c r="I33" s="25"/>
    </row>
    <row r="34" spans="1:9" x14ac:dyDescent="0.25">
      <c r="A34" s="28">
        <f t="shared" si="5"/>
        <v>4</v>
      </c>
      <c r="B34" s="22"/>
      <c r="C34" s="26"/>
      <c r="D34" s="45"/>
      <c r="E34" s="23"/>
      <c r="F34" s="24" t="str">
        <f>IF(B34="","",D34-$F$4)</f>
        <v/>
      </c>
      <c r="G34" s="23"/>
      <c r="H34" s="26">
        <f t="shared" si="6"/>
        <v>0</v>
      </c>
      <c r="I34" s="25"/>
    </row>
    <row r="35" spans="1:9" ht="15.75" thickBot="1" x14ac:dyDescent="0.3">
      <c r="A35" s="35">
        <f t="shared" si="5"/>
        <v>5</v>
      </c>
      <c r="B35" s="36"/>
      <c r="C35" s="37"/>
      <c r="D35" s="46"/>
      <c r="E35" s="38"/>
      <c r="F35" s="39" t="str">
        <f>IF(B35="","",D35-$F$4)</f>
        <v/>
      </c>
      <c r="G35" s="38"/>
      <c r="H35" s="37">
        <f t="shared" si="6"/>
        <v>0</v>
      </c>
      <c r="I35" s="40"/>
    </row>
    <row r="36" spans="1:9" x14ac:dyDescent="0.25">
      <c r="A36" s="47"/>
      <c r="B36" s="11"/>
      <c r="C36" s="48"/>
      <c r="D36" s="47"/>
      <c r="E36" s="12"/>
      <c r="F36" s="49" t="s">
        <v>15</v>
      </c>
      <c r="G36" s="50"/>
      <c r="H36" s="51" t="s">
        <v>14</v>
      </c>
      <c r="I36" s="52"/>
    </row>
    <row r="37" spans="1:9" ht="15.75" thickBot="1" x14ac:dyDescent="0.3">
      <c r="A37" s="53"/>
      <c r="B37" s="16"/>
      <c r="C37" s="54"/>
      <c r="D37" s="55" t="s">
        <v>6</v>
      </c>
      <c r="E37" s="56"/>
      <c r="F37" s="57">
        <f>SUM(F6:F35)</f>
        <v>0</v>
      </c>
      <c r="G37" s="58"/>
      <c r="H37" s="59">
        <f>SUM(D6:D35)</f>
        <v>0</v>
      </c>
      <c r="I37" s="60"/>
    </row>
    <row r="38" spans="1:9" x14ac:dyDescent="0.25">
      <c r="B38" s="3"/>
    </row>
  </sheetData>
  <mergeCells count="2">
    <mergeCell ref="E1:H1"/>
    <mergeCell ref="I3:I4"/>
  </mergeCells>
  <hyperlinks>
    <hyperlink ref="I1" r:id="rId1"/>
  </hyperlinks>
  <pageMargins left="0.7" right="0.7" top="0.75" bottom="0.75" header="0.3" footer="0.3"/>
  <pageSetup paperSize="9" scale="86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Start page</vt:lpstr>
      <vt:lpstr>January</vt:lpstr>
      <vt:lpstr>February</vt:lpstr>
      <vt:lpstr>March</vt:lpstr>
      <vt:lpstr>April</vt:lpstr>
      <vt:lpstr>Mai</vt:lpstr>
      <vt:lpstr>June</vt:lpstr>
      <vt:lpstr>July</vt:lpstr>
      <vt:lpstr>August</vt:lpstr>
      <vt:lpstr>September</vt:lpstr>
      <vt:lpstr>October</vt:lpstr>
      <vt:lpstr>November</vt:lpstr>
      <vt:lpstr>December</vt:lpstr>
      <vt:lpstr>Template</vt:lpstr>
      <vt:lpstr>Instruction</vt:lpstr>
    </vt:vector>
  </TitlesOfParts>
  <Company>Excel Made Easy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ExcelMadeEasy</cp:lastModifiedBy>
  <cp:lastPrinted>2015-02-04T21:00:19Z</cp:lastPrinted>
  <dcterms:created xsi:type="dcterms:W3CDTF">2013-02-27T16:27:39Z</dcterms:created>
  <dcterms:modified xsi:type="dcterms:W3CDTF">2015-06-28T09:20:34Z</dcterms:modified>
</cp:coreProperties>
</file>